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innocent/Desktop/DOSSIER ACP/ACP - BRM FRANCE/PARCOURS 2013/IF/"/>
    </mc:Choice>
  </mc:AlternateContent>
  <xr:revisionPtr revIDLastSave="0" documentId="10_ncr:8140008_{0AAE2162-5572-7E49-8883-48DA1DCB1DEB}" xr6:coauthVersionLast="33" xr6:coauthVersionMax="33" xr10:uidLastSave="{00000000-0000-0000-0000-000000000000}"/>
  <bookViews>
    <workbookView xWindow="2800" yWindow="3560" windowWidth="26960" windowHeight="15900" activeTab="1"/>
  </bookViews>
  <sheets>
    <sheet name="Feuil1" sheetId="5" r:id="rId1"/>
    <sheet name="BRM x00 km n°xxx" sheetId="4" r:id="rId2"/>
  </sheets>
  <definedNames>
    <definedName name="_xlnm.Print_Area" localSheetId="1">'BRM x00 km n°xxx'!$B:$I</definedName>
  </definedNames>
  <calcPr calcId="162913" fullCalcOnLoad="1"/>
</workbook>
</file>

<file path=xl/calcChain.xml><?xml version="1.0" encoding="utf-8"?>
<calcChain xmlns="http://schemas.openxmlformats.org/spreadsheetml/2006/main">
  <c r="H98" i="4" l="1"/>
  <c r="I98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7" i="4"/>
  <c r="H97" i="4"/>
  <c r="I96" i="4"/>
  <c r="H96" i="4"/>
  <c r="I95" i="4"/>
  <c r="H95" i="4"/>
  <c r="I94" i="4"/>
  <c r="H94" i="4"/>
  <c r="I93" i="4"/>
  <c r="H93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H51" i="4"/>
  <c r="I50" i="4"/>
  <c r="H50" i="4"/>
  <c r="I49" i="4"/>
  <c r="H49" i="4"/>
  <c r="I48" i="4"/>
  <c r="H48" i="4"/>
  <c r="I47" i="4"/>
  <c r="H47" i="4"/>
  <c r="G18" i="4"/>
  <c r="G24" i="4"/>
  <c r="H19" i="4"/>
  <c r="I19" i="4"/>
  <c r="H20" i="4"/>
  <c r="I20" i="4"/>
  <c r="H21" i="4"/>
  <c r="I21" i="4"/>
  <c r="H22" i="4"/>
  <c r="I22" i="4"/>
  <c r="H23" i="4"/>
  <c r="I23" i="4"/>
  <c r="H24" i="4"/>
  <c r="I24" i="4"/>
  <c r="H25" i="4"/>
  <c r="I25" i="4"/>
  <c r="H26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H44" i="4"/>
  <c r="I44" i="4"/>
  <c r="H45" i="4"/>
  <c r="I45" i="4"/>
  <c r="H46" i="4"/>
  <c r="I46" i="4"/>
</calcChain>
</file>

<file path=xl/sharedStrings.xml><?xml version="1.0" encoding="utf-8"?>
<sst xmlns="http://schemas.openxmlformats.org/spreadsheetml/2006/main" count="284" uniqueCount="271">
  <si>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</si>
  <si>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</si>
  <si>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</si>
  <si>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</si>
  <si>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</si>
  <si>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</si>
  <si>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</si>
  <si>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</si>
  <si>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</si>
  <si>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</si>
  <si>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</si>
  <si>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</si>
  <si>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</si>
  <si>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</si>
  <si>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</si>
  <si>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</si>
  <si>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</si>
  <si>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</si>
  <si>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</si>
  <si>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</si>
  <si>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r>
      <t>Lieu de départ :</t>
    </r>
    <r>
      <rPr>
        <sz val="12"/>
        <color indexed="18"/>
        <rFont val="Arial"/>
        <family val="2"/>
      </rPr>
      <t xml:space="preserve"> </t>
    </r>
  </si>
  <si>
    <t>N° homologation :</t>
  </si>
  <si>
    <t>Ligue :</t>
  </si>
  <si>
    <t>Date :</t>
  </si>
  <si>
    <t>Code ACP :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</si>
  <si>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</si>
  <si>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</si>
  <si>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</si>
  <si>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</si>
  <si>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</si>
  <si>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</si>
  <si>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Nom du parcours : BRM 600</t>
  </si>
  <si>
    <t xml:space="preserve">Société organisatrice :  </t>
  </si>
  <si>
    <t xml:space="preserve">Nom du responsable : </t>
  </si>
  <si>
    <t>Andrésy Cyclo</t>
  </si>
  <si>
    <t>Vincent DELAHARPE</t>
  </si>
  <si>
    <t>Cosec Jean Moulin, 78570 Andrésy</t>
  </si>
  <si>
    <t>Départ : Cosec Jean Moulin</t>
  </si>
  <si>
    <t>rue des Ormeteaux</t>
  </si>
  <si>
    <t>Dir. Conflans Ste Honorine</t>
  </si>
  <si>
    <t>Dir. Quai de Seine</t>
  </si>
  <si>
    <t>D48</t>
  </si>
  <si>
    <t xml:space="preserve">Conflans Ste Honorine </t>
  </si>
  <si>
    <t>D48-C4 R. P le Guen</t>
  </si>
  <si>
    <t>Pierrelaye</t>
  </si>
  <si>
    <t>D922</t>
  </si>
  <si>
    <t>D922- A. de la gare</t>
  </si>
  <si>
    <t>L'Isle Adam</t>
  </si>
  <si>
    <t>Mours</t>
  </si>
  <si>
    <t>Beaumont sur Oise</t>
  </si>
  <si>
    <t>Bruyères sur Oise</t>
  </si>
  <si>
    <t>Boran sur Oise</t>
  </si>
  <si>
    <t>D924</t>
  </si>
  <si>
    <t>Lys Chantilly</t>
  </si>
  <si>
    <t>D924 &gt; D909</t>
  </si>
  <si>
    <t>Gouvieux</t>
  </si>
  <si>
    <t>Pont Sainte Maxence</t>
  </si>
  <si>
    <t>D120 &gt; D123</t>
  </si>
  <si>
    <t>Pontpoint</t>
  </si>
  <si>
    <t>D123</t>
  </si>
  <si>
    <t>Verberie</t>
  </si>
  <si>
    <r>
      <t xml:space="preserve">D123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 xml:space="preserve"> D932 a</t>
    </r>
  </si>
  <si>
    <t>Ghislenghien</t>
  </si>
  <si>
    <t>N57</t>
  </si>
  <si>
    <t>Lessines</t>
  </si>
  <si>
    <t>Grammont</t>
  </si>
  <si>
    <t>Oudeberg (Mur de Grammont)</t>
  </si>
  <si>
    <t>Nederboelare</t>
  </si>
  <si>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 xml:space="preserve">N495 </t>
    </r>
    <r>
      <rPr>
        <sz val="10"/>
        <rFont val="Wingdings 3"/>
        <family val="1"/>
        <charset val="2"/>
      </rPr>
      <t>:</t>
    </r>
    <r>
      <rPr>
        <sz val="10"/>
        <rFont val="Arial"/>
        <family val="1"/>
        <charset val="2"/>
      </rPr>
      <t xml:space="preserve"> N42</t>
    </r>
  </si>
  <si>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N493</t>
    </r>
    <r>
      <rPr>
        <sz val="10"/>
        <rFont val="Wingdings 3"/>
        <family val="1"/>
        <charset val="2"/>
      </rPr>
      <t>:</t>
    </r>
    <r>
      <rPr>
        <sz val="10"/>
        <rFont val="Arial"/>
        <family val="1"/>
        <charset val="2"/>
      </rPr>
      <t>Molenstraat</t>
    </r>
  </si>
  <si>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Maandagstraat</t>
    </r>
  </si>
  <si>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Motte</t>
    </r>
  </si>
  <si>
    <t>La Houppe</t>
  </si>
  <si>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N48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Kanarieberg</t>
    </r>
  </si>
  <si>
    <t>Louise Marie</t>
  </si>
  <si>
    <r>
      <rPr>
        <sz val="8"/>
        <rFont val="Arial"/>
        <family val="2"/>
      </rPr>
      <t>Rijkschwartdreef</t>
    </r>
    <r>
      <rPr>
        <sz val="8"/>
        <rFont val="Wingdings 3"/>
        <family val="1"/>
        <charset val="2"/>
      </rPr>
      <t>:</t>
    </r>
    <r>
      <rPr>
        <sz val="8"/>
        <rFont val="Arial"/>
        <family val="2"/>
      </rPr>
      <t>N454</t>
    </r>
  </si>
  <si>
    <t>Kruisberg</t>
  </si>
  <si>
    <t>Celles</t>
  </si>
  <si>
    <t>Saint Maur</t>
  </si>
  <si>
    <t>Rue du Col Dettmer</t>
  </si>
  <si>
    <t>Wez-Velvain</t>
  </si>
  <si>
    <t>Lesdain</t>
  </si>
  <si>
    <t>r,  marteaux/de Sallenelle</t>
  </si>
  <si>
    <t>Rongy</t>
  </si>
  <si>
    <t>rue du temple</t>
  </si>
  <si>
    <t>Lecelles</t>
  </si>
  <si>
    <t>Saint Amand les Eaux</t>
  </si>
  <si>
    <t>r.d'Orchies/des tisseurs</t>
  </si>
  <si>
    <t>r,de la paixde Valenciennes</t>
  </si>
  <si>
    <t>Wallers</t>
  </si>
  <si>
    <t>Hélesmes</t>
  </si>
  <si>
    <t>Escaudin</t>
  </si>
  <si>
    <t>D81</t>
  </si>
  <si>
    <t>Cambrai</t>
  </si>
  <si>
    <t>D630&gt;D644</t>
  </si>
  <si>
    <r>
      <rPr>
        <sz val="8"/>
        <rFont val="Wingdings 3"/>
        <family val="1"/>
        <charset val="2"/>
      </rPr>
      <t>;</t>
    </r>
    <r>
      <rPr>
        <sz val="8"/>
        <rFont val="Arial"/>
        <family val="2"/>
      </rPr>
      <t>Rte de Marcoing D56</t>
    </r>
  </si>
  <si>
    <t>Marcoing</t>
  </si>
  <si>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D15</t>
    </r>
    <r>
      <rPr>
        <sz val="10"/>
        <rFont val="Arial"/>
        <family val="1"/>
        <charset val="2"/>
      </rPr>
      <t xml:space="preserve"> </t>
    </r>
    <r>
      <rPr>
        <sz val="10"/>
        <rFont val="Wingdings 3"/>
        <family val="1"/>
        <charset val="2"/>
      </rPr>
      <t>:</t>
    </r>
    <r>
      <rPr>
        <sz val="10"/>
        <rFont val="Arial"/>
        <family val="1"/>
        <charset val="2"/>
      </rPr>
      <t xml:space="preserve"> D29</t>
    </r>
  </si>
  <si>
    <t>Ribécourt La Tour</t>
  </si>
  <si>
    <t>Trescault</t>
  </si>
  <si>
    <t>D29 &gt; D17</t>
  </si>
  <si>
    <t>D17</t>
  </si>
  <si>
    <t>Fins</t>
  </si>
  <si>
    <r>
      <t xml:space="preserve">D17 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D917</t>
    </r>
  </si>
  <si>
    <t>Péronne</t>
  </si>
  <si>
    <t>D917 &gt; D1017</t>
  </si>
  <si>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 xml:space="preserve"> D1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D79</t>
    </r>
  </si>
  <si>
    <t>Belloy en Santerre</t>
  </si>
  <si>
    <r>
      <t xml:space="preserve">D79 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 xml:space="preserve">D1029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D79</t>
    </r>
  </si>
  <si>
    <t>Lihons</t>
  </si>
  <si>
    <r>
      <t xml:space="preserve">D79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D337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>D131</t>
    </r>
  </si>
  <si>
    <t>Rouvroy en Santerre</t>
  </si>
  <si>
    <t>D131</t>
  </si>
  <si>
    <t>Bouchoir</t>
  </si>
  <si>
    <r>
      <t>D131</t>
    </r>
    <r>
      <rPr>
        <sz val="10"/>
        <rFont val="Wingdings 3"/>
        <family val="1"/>
        <charset val="2"/>
      </rPr>
      <t xml:space="preserve"> ;</t>
    </r>
    <r>
      <rPr>
        <sz val="10"/>
        <rFont val="Arial"/>
        <family val="2"/>
      </rPr>
      <t xml:space="preserve"> D329</t>
    </r>
  </si>
  <si>
    <t>Montdidier</t>
  </si>
  <si>
    <t>D329</t>
  </si>
  <si>
    <t>Royaucourt</t>
  </si>
  <si>
    <t>D329 &gt; D929</t>
  </si>
  <si>
    <t>Crèvecoeur le Petit</t>
  </si>
  <si>
    <t>D929 &gt; D938</t>
  </si>
  <si>
    <t>Saint Just en Chaussée</t>
  </si>
  <si>
    <r>
      <t>D938</t>
    </r>
    <r>
      <rPr>
        <sz val="10"/>
        <rFont val="Wingdings 3"/>
        <family val="1"/>
        <charset val="2"/>
      </rPr>
      <t xml:space="preserve"> ;</t>
    </r>
    <r>
      <rPr>
        <sz val="10"/>
        <rFont val="Arial"/>
        <family val="2"/>
      </rPr>
      <t>D55</t>
    </r>
  </si>
  <si>
    <t>Fournival</t>
  </si>
  <si>
    <t>D55</t>
  </si>
  <si>
    <t>Etouy</t>
  </si>
  <si>
    <r>
      <t>D55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 xml:space="preserve"> D151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>D55</t>
    </r>
  </si>
  <si>
    <t>Litz</t>
  </si>
  <si>
    <t>D537</t>
  </si>
  <si>
    <t>La Neuville en Hez</t>
  </si>
  <si>
    <t>Thury Sous Clermont</t>
  </si>
  <si>
    <r>
      <t xml:space="preserve">D55 </t>
    </r>
    <r>
      <rPr>
        <sz val="10"/>
        <rFont val="Wingdings 3"/>
        <family val="1"/>
        <charset val="2"/>
      </rPr>
      <t>;</t>
    </r>
    <r>
      <rPr>
        <sz val="10"/>
        <rFont val="Arial"/>
        <family val="2"/>
      </rPr>
      <t xml:space="preserve"> D89 </t>
    </r>
    <r>
      <rPr>
        <sz val="10"/>
        <rFont val="Wingdings 3"/>
        <family val="1"/>
        <charset val="2"/>
      </rPr>
      <t>:</t>
    </r>
    <r>
      <rPr>
        <sz val="10"/>
        <rFont val="Arial"/>
        <family val="2"/>
      </rPr>
      <t xml:space="preserve"> D12</t>
    </r>
  </si>
  <si>
    <t>Mouy</t>
  </si>
  <si>
    <r>
      <rPr>
        <sz val="8"/>
        <rFont val="Arial"/>
        <family val="2"/>
      </rPr>
      <t>D12</t>
    </r>
    <r>
      <rPr>
        <sz val="8"/>
        <rFont val="Wingdings 3"/>
        <family val="1"/>
        <charset val="2"/>
      </rPr>
      <t>;</t>
    </r>
    <r>
      <rPr>
        <sz val="8"/>
        <rFont val="Arial"/>
        <family val="2"/>
      </rPr>
      <t xml:space="preserve"> D55 D929e D86</t>
    </r>
  </si>
  <si>
    <t>Ully Saint Georges</t>
  </si>
  <si>
    <t>Méry sur Oise</t>
  </si>
  <si>
    <t>Conflans Sainte Honorine</t>
  </si>
  <si>
    <t>Andrésy Cosec</t>
  </si>
  <si>
    <t>rue de la gare</t>
  </si>
  <si>
    <r>
      <t>C4</t>
    </r>
    <r>
      <rPr>
        <sz val="8"/>
        <rFont val="Wingdings 3"/>
        <family val="1"/>
        <charset val="2"/>
      </rPr>
      <t>;</t>
    </r>
    <r>
      <rPr>
        <sz val="8"/>
        <rFont val="Arial"/>
        <family val="2"/>
      </rPr>
      <t>D14</t>
    </r>
    <r>
      <rPr>
        <sz val="8"/>
        <rFont val="Wingdings 3"/>
        <family val="1"/>
        <charset val="2"/>
      </rPr>
      <t>:</t>
    </r>
    <r>
      <rPr>
        <sz val="8"/>
        <rFont val="Arial"/>
        <family val="2"/>
      </rPr>
      <t>R, J, Wresinski</t>
    </r>
  </si>
  <si>
    <t>Rue Thibivilliers / S. Legros/ Leveau</t>
  </si>
  <si>
    <t>Rue d'Epluche / Chemin des bœufs</t>
  </si>
  <si>
    <t>D922: D78; D929z</t>
  </si>
  <si>
    <t>D929 Grande rue</t>
  </si>
  <si>
    <t>D924 z- D924</t>
  </si>
  <si>
    <t>D909</t>
  </si>
  <si>
    <t>Chantilly</t>
  </si>
  <si>
    <t>D1016 - R. du Connétable</t>
  </si>
  <si>
    <t>D924- D606</t>
  </si>
  <si>
    <t>Appremont</t>
  </si>
  <si>
    <t>Vineui Saint Firmin</t>
  </si>
  <si>
    <t>D606 - D606 e</t>
  </si>
  <si>
    <t>Aumont en Halatte</t>
  </si>
  <si>
    <t>Ch. de la procession</t>
  </si>
  <si>
    <t>Route forestiere de la queue de La Brosse</t>
  </si>
  <si>
    <t>Route forestiere de la belle croix</t>
  </si>
  <si>
    <t>Route d'auteuil</t>
  </si>
  <si>
    <t>Route Dumas D565</t>
  </si>
  <si>
    <t>Fleurines</t>
  </si>
  <si>
    <t>D1017</t>
  </si>
  <si>
    <t>D932a - D85</t>
  </si>
  <si>
    <t>Carrefour du Brocard</t>
  </si>
  <si>
    <t>Malassise</t>
  </si>
  <si>
    <t>D85</t>
  </si>
  <si>
    <t>Saint Jean Aux Bois</t>
  </si>
  <si>
    <t>D85-Ch. Des Meuniers</t>
  </si>
  <si>
    <t>Pierrefonds</t>
  </si>
  <si>
    <t>D973-D85</t>
  </si>
  <si>
    <t>Hautefontaine</t>
  </si>
  <si>
    <t>D16 - D816L- N31</t>
  </si>
  <si>
    <t>Vic sur Aisne</t>
  </si>
  <si>
    <t>D2-D13</t>
  </si>
  <si>
    <t>Vézaponin</t>
  </si>
  <si>
    <t>D13-D6-D13</t>
  </si>
  <si>
    <t>Pont Saint Mard</t>
  </si>
  <si>
    <t>D13</t>
  </si>
  <si>
    <t>D13- D133-D934-D53</t>
  </si>
  <si>
    <t>Verneuil Sous Coucy</t>
  </si>
  <si>
    <t>D53</t>
  </si>
  <si>
    <t>Barisis Aux Bois</t>
  </si>
  <si>
    <t>D53-D535-D534</t>
  </si>
  <si>
    <t>Saint Gobain</t>
  </si>
  <si>
    <t>D534-D13</t>
  </si>
  <si>
    <t>La Fère</t>
  </si>
  <si>
    <t>Séry les Mézières</t>
  </si>
  <si>
    <t>Ribémont</t>
  </si>
  <si>
    <t>D13- D131</t>
  </si>
  <si>
    <t>Origny Sainte Benoite</t>
  </si>
  <si>
    <t>D70</t>
  </si>
  <si>
    <t>Neuvilette</t>
  </si>
  <si>
    <t>D704</t>
  </si>
  <si>
    <t>Bernot</t>
  </si>
  <si>
    <t>D66</t>
  </si>
  <si>
    <t>Vadencourt</t>
  </si>
  <si>
    <t>Etreux</t>
  </si>
  <si>
    <t>D66 - D28</t>
  </si>
  <si>
    <t>Boue</t>
  </si>
  <si>
    <t>D28-D781-D261</t>
  </si>
  <si>
    <t>Barzy en Thierache</t>
  </si>
  <si>
    <t>D261-D664</t>
  </si>
  <si>
    <t>Prisches</t>
  </si>
  <si>
    <t>D32</t>
  </si>
  <si>
    <t>Maroilles</t>
  </si>
  <si>
    <t>D32-D959-D32-Le Croisil</t>
  </si>
  <si>
    <t>Carrefour du Croisil</t>
  </si>
  <si>
    <t>Route de Landrescies</t>
  </si>
  <si>
    <t xml:space="preserve">Berlaimont </t>
  </si>
  <si>
    <t>D33- D32- D961</t>
  </si>
  <si>
    <t>Bavay</t>
  </si>
  <si>
    <t>D961-D24-D305</t>
  </si>
  <si>
    <t>Fayt le Franc</t>
  </si>
  <si>
    <t>N549</t>
  </si>
  <si>
    <t>Dour</t>
  </si>
  <si>
    <t>Boussu</t>
  </si>
  <si>
    <t>Ch. De St Ghislain</t>
  </si>
  <si>
    <t>Saint Ghislain</t>
  </si>
  <si>
    <t>N525</t>
  </si>
  <si>
    <t>Chaussée Gabrielle Richet</t>
  </si>
  <si>
    <t>Ravel piste cyclable</t>
  </si>
  <si>
    <t>Lessenesstraat</t>
  </si>
  <si>
    <t>Grotesstraat - Viederstraat</t>
  </si>
  <si>
    <t>N425- Riekestraat</t>
  </si>
  <si>
    <t>Klijpe</t>
  </si>
  <si>
    <t>Rozenaaksesteenweg</t>
  </si>
  <si>
    <t>Chaussée de Renaix</t>
  </si>
  <si>
    <t>Russeignies</t>
  </si>
  <si>
    <t>Amougies</t>
  </si>
  <si>
    <t>R.Couture du moulin</t>
  </si>
  <si>
    <t>bas rejet</t>
  </si>
  <si>
    <t>Tournai</t>
  </si>
  <si>
    <t>Rue des carliers</t>
  </si>
  <si>
    <t>Rue des jesuites</t>
  </si>
  <si>
    <t>R. Delmée</t>
  </si>
  <si>
    <t>Rue du Château les quais</t>
  </si>
  <si>
    <t>Rue du Chambge</t>
  </si>
  <si>
    <t>Rue de Barges</t>
  </si>
  <si>
    <t>Rue du Gal Piron</t>
  </si>
  <si>
    <t>Rue du Pont à Rieu</t>
  </si>
  <si>
    <t>Rue des Bouterets</t>
  </si>
  <si>
    <t>Rue Brigade Piron</t>
  </si>
  <si>
    <t>R. des Fèves-D66</t>
  </si>
  <si>
    <t>D66-D955</t>
  </si>
  <si>
    <t>D169B-D40</t>
  </si>
  <si>
    <t>D40-D13</t>
  </si>
  <si>
    <t>D13-D955- D781</t>
  </si>
  <si>
    <t>D81 - D630</t>
  </si>
  <si>
    <t xml:space="preserve">D86 </t>
  </si>
  <si>
    <t>Cavillon</t>
  </si>
  <si>
    <t>Puiseux le Hautberger</t>
  </si>
  <si>
    <t>Bornel</t>
  </si>
  <si>
    <t>Frouville</t>
  </si>
  <si>
    <t>Labbeville</t>
  </si>
  <si>
    <t>Hérouville en Vexin</t>
  </si>
  <si>
    <t>Pontoise</t>
  </si>
  <si>
    <t>Eragny</t>
  </si>
  <si>
    <t>D86-D46</t>
  </si>
  <si>
    <t>La fosse st Clair &gt; Dieudonné</t>
  </si>
  <si>
    <r>
      <t>D609</t>
    </r>
    <r>
      <rPr>
        <sz val="8"/>
        <rFont val="Arial"/>
        <family val="2"/>
      </rPr>
      <t xml:space="preserve"> R. de la.Libération</t>
    </r>
  </si>
  <si>
    <t>D901a. R. de Bornel</t>
  </si>
  <si>
    <t>&gt; R. Du Menillet</t>
  </si>
  <si>
    <t>D151- D151 E2</t>
  </si>
  <si>
    <t>Chemin d'Hérouville</t>
  </si>
  <si>
    <t>D928-D27-D927</t>
  </si>
  <si>
    <t>Quai de seine Bvd Duchet</t>
  </si>
  <si>
    <t>D984</t>
  </si>
  <si>
    <t>D984-D48</t>
  </si>
  <si>
    <t>BovenKwartier</t>
  </si>
  <si>
    <t>Neuville sur Escault</t>
  </si>
  <si>
    <t>FFVelo</t>
  </si>
  <si>
    <t>13 rue des sablons V. 15, 78570 Andresy</t>
  </si>
  <si>
    <t>2019 IF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</si>
</sst>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h:mm"/>
    <numFmt numFmtId="185" formatCode="[h]:mm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</font>
    <font>
      <sz val="12"/>
      <name val="Arial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Wingdings 3"/>
      <family val="1"/>
      <charset val="2"/>
    </font>
    <font>
      <sz val="10"/>
      <name val="Arial"/>
      <family val="1"/>
      <charset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Wingdings 3"/>
      <family val="1"/>
      <charset val="2"/>
    </font>
    <font>
      <sz val="8"/>
      <name val="Arial"/>
      <family val="1"/>
      <charset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181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0" applyFont="1" applyBorder="1" applyAlignment="1">
      <alignment horizontal="centerContinuous" vertical="center"/>
    </xf>
    <xf numFmtId="181" fontId="2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Continuous" vertical="center"/>
      <protection locked="0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181" fontId="2" fillId="0" borderId="17" xfId="0" applyNumberFormat="1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2" fillId="0" borderId="0" xfId="0" applyFont="1"/>
    <xf numFmtId="181" fontId="15" fillId="0" borderId="0" xfId="0" applyNumberFormat="1" applyFont="1" applyAlignment="1">
      <alignment horizontal="left"/>
    </xf>
    <xf numFmtId="0" fontId="16" fillId="0" borderId="0" xfId="0" applyFont="1"/>
    <xf numFmtId="181" fontId="16" fillId="0" borderId="0" xfId="0" applyNumberFormat="1" applyFont="1" applyAlignment="1">
      <alignment horizontal="right"/>
    </xf>
    <xf numFmtId="0" fontId="17" fillId="0" borderId="0" xfId="0" applyFont="1"/>
    <xf numFmtId="185" fontId="2" fillId="0" borderId="17" xfId="0" applyNumberFormat="1" applyFont="1" applyBorder="1" applyAlignment="1" applyProtection="1">
      <alignment horizontal="center" vertical="center"/>
      <protection locked="0"/>
    </xf>
    <xf numFmtId="185" fontId="2" fillId="0" borderId="1" xfId="0" applyNumberFormat="1" applyFont="1" applyBorder="1" applyAlignment="1" applyProtection="1">
      <alignment horizontal="center" vertical="center"/>
      <protection locked="0"/>
    </xf>
    <xf numFmtId="185" fontId="2" fillId="0" borderId="17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22" fillId="0" borderId="31" xfId="0" applyFont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181" fontId="2" fillId="2" borderId="16" xfId="0" applyNumberFormat="1" applyFont="1" applyFill="1" applyBorder="1" applyAlignment="1">
      <alignment horizontal="center" vertical="center"/>
    </xf>
    <xf numFmtId="181" fontId="2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3" fillId="2" borderId="0" xfId="0" applyFont="1" applyFill="1"/>
    <xf numFmtId="0" fontId="24" fillId="0" borderId="31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81" fontId="2" fillId="3" borderId="16" xfId="0" applyNumberFormat="1" applyFont="1" applyFill="1" applyBorder="1" applyAlignment="1">
      <alignment horizontal="center" vertical="center"/>
    </xf>
    <xf numFmtId="181" fontId="2" fillId="3" borderId="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13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9" fillId="2" borderId="31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/>
    <xf numFmtId="0" fontId="21" fillId="3" borderId="0" xfId="0" applyFont="1" applyFill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indent="4"/>
    </xf>
    <xf numFmtId="0" fontId="1" fillId="0" borderId="12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15" fontId="2" fillId="0" borderId="0" xfId="0" applyNumberFormat="1" applyFont="1" applyBorder="1" applyAlignment="1">
      <alignment horizontal="left" vertical="center"/>
    </xf>
    <xf numFmtId="15" fontId="2" fillId="0" borderId="6" xfId="0" applyNumberFormat="1" applyFont="1" applyBorder="1" applyAlignment="1">
      <alignment horizontal="left" vertical="center"/>
    </xf>
    <xf numFmtId="20" fontId="9" fillId="0" borderId="8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8</xdr:col>
      <xdr:colOff>679280</xdr:colOff>
      <xdr:row>6</xdr:row>
      <xdr:rowOff>304800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930AD568-C90C-4002-BB7B-8B1BC8DE9F60}"/>
            </a:ext>
          </a:extLst>
        </xdr:cNvPr>
        <xdr:cNvSpPr txBox="1">
          <a:spLocks noChangeArrowheads="1"/>
        </xdr:cNvSpPr>
      </xdr:nvSpPr>
      <xdr:spPr bwMode="auto">
        <a:xfrm>
          <a:off x="3648075" y="114300"/>
          <a:ext cx="3733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/>
              <a:cs typeface="Arial"/>
            </a:rPr>
            <a:t>BREVET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DE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000080"/>
              </a:solidFill>
              <a:latin typeface="Arial"/>
              <a:cs typeface="Arial"/>
            </a:rPr>
            <a:t>RANDONNEURS MONDIAUX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FORMULAIRE D'HOMOLOGATION</a:t>
          </a:r>
          <a:endParaRPr lang="fr-F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431800</xdr:colOff>
      <xdr:row>1</xdr:row>
      <xdr:rowOff>101600</xdr:rowOff>
    </xdr:from>
    <xdr:to>
      <xdr:col>4</xdr:col>
      <xdr:colOff>63500</xdr:colOff>
      <xdr:row>4</xdr:row>
      <xdr:rowOff>177800</xdr:rowOff>
    </xdr:to>
    <xdr:pic>
      <xdr:nvPicPr>
        <xdr:cNvPr id="4181" name="Picture 3" descr="D:\Factures 2008\Médaille 200 2008-2011.jpg">
          <a:extLst>
            <a:ext uri="{FF2B5EF4-FFF2-40B4-BE49-F238E27FC236}">
              <a16:creationId xmlns:a16="http://schemas.microsoft.com/office/drawing/2014/main" id="{230EBA2D-C68E-D54A-8824-75EC3EB8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00" y="419100"/>
          <a:ext cx="952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A7"/>
    </sheetView>
  </sheetViews>
  <sheetFormatPr baseColWidth="10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5"/>
  <sheetViews>
    <sheetView showGridLines="0" tabSelected="1" zoomScale="120" zoomScaleNormal="120" workbookViewId="0">
      <selection activeCell="L7" sqref="L7"/>
    </sheetView>
  </sheetViews>
  <sheetFormatPr baseColWidth="10" defaultColWidth="11.5" defaultRowHeight="16" x14ac:dyDescent="0.2"/>
  <cols>
    <col min="1" max="1" width="4.83203125" style="75" customWidth="1"/>
    <col min="2" max="2" width="30.6640625" customWidth="1"/>
    <col min="3" max="4" width="8.6640625" customWidth="1"/>
    <col min="5" max="5" width="17.6640625" customWidth="1"/>
    <col min="6" max="7" width="10.83203125" customWidth="1"/>
    <col min="8" max="9" width="9.5" customWidth="1"/>
    <col min="10" max="10" width="3.1640625" style="3" customWidth="1"/>
    <col min="11" max="11" width="5.5" style="59" customWidth="1"/>
    <col min="12" max="16384" width="11.5" style="3"/>
  </cols>
  <sheetData>
    <row r="1" spans="1:11" ht="25" x14ac:dyDescent="0.25">
      <c r="B1" s="7" t="s">
        <v>11</v>
      </c>
      <c r="D1" s="1"/>
      <c r="E1" s="1"/>
      <c r="F1" s="1"/>
      <c r="G1" s="1"/>
      <c r="H1" s="1"/>
      <c r="I1" s="1"/>
      <c r="K1" s="58"/>
    </row>
    <row r="2" spans="1:11" x14ac:dyDescent="0.2">
      <c r="B2" s="6"/>
      <c r="D2" s="1"/>
      <c r="E2" s="1"/>
      <c r="F2" s="1"/>
      <c r="G2" s="1"/>
      <c r="H2" s="1"/>
      <c r="I2" s="1"/>
      <c r="K2" s="58"/>
    </row>
    <row r="3" spans="1:11" x14ac:dyDescent="0.2">
      <c r="B3" s="8" t="s">
        <v>12</v>
      </c>
      <c r="C3" s="9">
        <v>1921</v>
      </c>
      <c r="D3" s="1"/>
      <c r="E3" s="1"/>
      <c r="F3" s="1"/>
      <c r="G3" s="1"/>
      <c r="H3" s="1"/>
      <c r="I3" s="1"/>
    </row>
    <row r="4" spans="1:11" x14ac:dyDescent="0.2">
      <c r="B4" s="8" t="s">
        <v>13</v>
      </c>
      <c r="C4" s="9">
        <v>1976</v>
      </c>
      <c r="D4" s="1"/>
      <c r="E4" s="1"/>
      <c r="F4" s="1"/>
      <c r="G4" s="1"/>
      <c r="H4" s="1"/>
      <c r="I4" s="1"/>
    </row>
    <row r="5" spans="1:11" x14ac:dyDescent="0.2">
      <c r="B5" s="8" t="s">
        <v>14</v>
      </c>
      <c r="C5" s="9">
        <v>1983</v>
      </c>
      <c r="D5" s="1"/>
      <c r="E5" s="1"/>
      <c r="F5" s="1"/>
      <c r="G5" s="1"/>
      <c r="H5" s="1"/>
      <c r="I5" s="1"/>
    </row>
    <row r="7" spans="1:11" ht="27" customHeight="1" x14ac:dyDescent="0.2"/>
    <row r="8" spans="1:11" ht="17" thickBot="1" x14ac:dyDescent="0.25"/>
    <row r="9" spans="1:11" ht="27" customHeight="1" thickBot="1" x14ac:dyDescent="0.25">
      <c r="B9" s="23" t="s">
        <v>31</v>
      </c>
      <c r="C9" s="116"/>
      <c r="D9" s="116"/>
      <c r="E9" s="116"/>
      <c r="F9" s="57"/>
      <c r="G9" s="27" t="s">
        <v>21</v>
      </c>
      <c r="H9" s="128" t="s">
        <v>270</v>
      </c>
      <c r="I9" s="121"/>
    </row>
    <row r="10" spans="1:11" ht="14.25" customHeight="1" thickBot="1" x14ac:dyDescent="0.2">
      <c r="B10" s="18"/>
      <c r="C10" s="26"/>
      <c r="D10" s="26"/>
      <c r="E10" s="26"/>
      <c r="F10" s="18"/>
      <c r="G10" s="4"/>
      <c r="H10" s="26"/>
      <c r="I10" s="26"/>
      <c r="K10" s="60"/>
    </row>
    <row r="11" spans="1:11" ht="21.75" customHeight="1" x14ac:dyDescent="0.15">
      <c r="B11" s="10" t="s">
        <v>32</v>
      </c>
      <c r="C11" s="111" t="s">
        <v>34</v>
      </c>
      <c r="D11" s="111"/>
      <c r="E11" s="111"/>
      <c r="F11" s="18" t="s">
        <v>24</v>
      </c>
      <c r="G11" s="111"/>
      <c r="H11" s="111"/>
      <c r="I11" s="122"/>
      <c r="K11" s="61" t="s">
        <v>27</v>
      </c>
    </row>
    <row r="12" spans="1:11" ht="21.75" customHeight="1" x14ac:dyDescent="0.15">
      <c r="B12" s="11" t="s">
        <v>33</v>
      </c>
      <c r="C12" s="112" t="s">
        <v>35</v>
      </c>
      <c r="D12" s="112"/>
      <c r="E12" s="112"/>
      <c r="F12" s="19" t="s">
        <v>22</v>
      </c>
      <c r="G12" s="112" t="s">
        <v>268</v>
      </c>
      <c r="H12" s="112"/>
      <c r="I12" s="127"/>
      <c r="K12" s="62"/>
    </row>
    <row r="13" spans="1:11" ht="21.75" customHeight="1" x14ac:dyDescent="0.15">
      <c r="B13" s="11" t="s">
        <v>19</v>
      </c>
      <c r="C13" s="112" t="s">
        <v>269</v>
      </c>
      <c r="D13" s="112"/>
      <c r="E13" s="112"/>
      <c r="F13" s="19" t="s">
        <v>17</v>
      </c>
      <c r="G13" s="21">
        <v>600</v>
      </c>
      <c r="H13" s="12" t="s">
        <v>0</v>
      </c>
      <c r="I13" s="13"/>
      <c r="K13" s="62"/>
    </row>
    <row r="14" spans="1:11" ht="21.75" customHeight="1" x14ac:dyDescent="0.15">
      <c r="B14" s="114"/>
      <c r="C14" s="115"/>
      <c r="D14" s="115"/>
      <c r="E14" s="115"/>
      <c r="F14" s="19" t="s">
        <v>23</v>
      </c>
      <c r="G14" s="123">
        <v>43624</v>
      </c>
      <c r="H14" s="123"/>
      <c r="I14" s="124"/>
      <c r="K14" s="62"/>
    </row>
    <row r="15" spans="1:11" ht="21.75" customHeight="1" thickBot="1" x14ac:dyDescent="0.2">
      <c r="B15" s="14" t="s">
        <v>20</v>
      </c>
      <c r="C15" s="113" t="s">
        <v>36</v>
      </c>
      <c r="D15" s="113"/>
      <c r="E15" s="113"/>
      <c r="F15" s="20" t="s">
        <v>18</v>
      </c>
      <c r="G15" s="15"/>
      <c r="H15" s="125">
        <v>0.25</v>
      </c>
      <c r="I15" s="126"/>
      <c r="K15" s="61" t="s">
        <v>28</v>
      </c>
    </row>
    <row r="16" spans="1:11" s="24" customFormat="1" ht="21.75" customHeight="1" x14ac:dyDescent="0.15">
      <c r="A16" s="55" t="s">
        <v>25</v>
      </c>
      <c r="B16" s="117" t="s">
        <v>1</v>
      </c>
      <c r="C16" s="119" t="s">
        <v>2</v>
      </c>
      <c r="D16" s="120"/>
      <c r="E16" s="36" t="s">
        <v>3</v>
      </c>
      <c r="F16" s="37" t="s">
        <v>4</v>
      </c>
      <c r="G16" s="37" t="s">
        <v>4</v>
      </c>
      <c r="H16" s="32" t="s">
        <v>5</v>
      </c>
      <c r="I16" s="22"/>
      <c r="K16" s="63"/>
    </row>
    <row r="17" spans="1:11" s="24" customFormat="1" ht="21.75" customHeight="1" thickBot="1" x14ac:dyDescent="0.2">
      <c r="A17" s="56" t="s">
        <v>26</v>
      </c>
      <c r="B17" s="118"/>
      <c r="C17" s="16" t="s">
        <v>6</v>
      </c>
      <c r="D17" s="41" t="s">
        <v>7</v>
      </c>
      <c r="E17" s="48" t="s">
        <v>8</v>
      </c>
      <c r="F17" s="48" t="s">
        <v>9</v>
      </c>
      <c r="G17" s="25" t="s">
        <v>10</v>
      </c>
      <c r="H17" s="33" t="s">
        <v>16</v>
      </c>
      <c r="I17" s="17" t="s">
        <v>15</v>
      </c>
      <c r="K17" s="63"/>
    </row>
    <row r="18" spans="1:11" ht="17.25" customHeight="1" x14ac:dyDescent="0.15">
      <c r="B18" s="28" t="s">
        <v>37</v>
      </c>
      <c r="C18" s="38"/>
      <c r="D18" s="42"/>
      <c r="E18" s="49" t="s">
        <v>38</v>
      </c>
      <c r="F18" s="50">
        <v>0</v>
      </c>
      <c r="G18" s="45">
        <f>F18</f>
        <v>0</v>
      </c>
      <c r="H18" s="34">
        <v>0.25</v>
      </c>
      <c r="I18" s="2">
        <v>0.29166666666666669</v>
      </c>
      <c r="K18" s="61" t="s">
        <v>29</v>
      </c>
    </row>
    <row r="19" spans="1:11" ht="17.25" customHeight="1" x14ac:dyDescent="0.15">
      <c r="B19" s="71" t="s">
        <v>40</v>
      </c>
      <c r="C19" s="39"/>
      <c r="D19" s="43"/>
      <c r="E19" s="51"/>
      <c r="F19" s="52"/>
      <c r="G19" s="46">
        <v>1</v>
      </c>
      <c r="H19" s="65" t="str">
        <f>IF(A19="C",$H$15+(MIN(G19,200)/34+MIN(MAX(G19-200,0),200)/32+MIN(MAX(G19-400,0),200)/30+MIN(MAX(G19-600,0),400)/28+1/120)/24,"")</f>
        <v/>
      </c>
      <c r="I19" s="66" t="str">
        <f>IF(A19="C",$I$18+(MIN(G19,60)/20+MIN(MAX(G19-60,0),540)/15+MIN(MAX(G19-600,0),400)/11.428+1/120)/24,"")</f>
        <v/>
      </c>
      <c r="K19" s="61" t="s">
        <v>30</v>
      </c>
    </row>
    <row r="20" spans="1:11" ht="17.25" customHeight="1" x14ac:dyDescent="0.15">
      <c r="B20" s="30" t="s">
        <v>39</v>
      </c>
      <c r="C20" s="39"/>
      <c r="D20" s="43"/>
      <c r="E20" s="51" t="s">
        <v>41</v>
      </c>
      <c r="F20" s="52"/>
      <c r="G20" s="46">
        <v>3</v>
      </c>
      <c r="H20" s="65" t="str">
        <f t="shared" ref="H20:H45" si="0">IF(A20="C",$H$15+(MIN(G20,200)/34+MIN(MAX(G20-200,0),200)/32+MIN(MAX(G20-400,0),200)/30+MIN(MAX(G20-600,0),400)/28+1/120)/24,"")</f>
        <v/>
      </c>
      <c r="I20" s="66" t="str">
        <f t="shared" ref="I20:I45" si="1">IF(A20="C",$I$18+(MIN(G20,60)/20+MIN(MAX(G20-60,0),540)/15+MIN(MAX(G20-600,0),400)/11.428+1/120)/24,"")</f>
        <v/>
      </c>
      <c r="K20" s="62"/>
    </row>
    <row r="21" spans="1:11" ht="17.25" customHeight="1" x14ac:dyDescent="0.2">
      <c r="B21" s="30" t="s">
        <v>42</v>
      </c>
      <c r="C21" s="39"/>
      <c r="D21" s="43"/>
      <c r="E21" s="51" t="s">
        <v>43</v>
      </c>
      <c r="F21" s="52"/>
      <c r="G21" s="46">
        <v>5</v>
      </c>
      <c r="H21" s="65" t="str">
        <f t="shared" si="0"/>
        <v/>
      </c>
      <c r="I21" s="66" t="str">
        <f t="shared" si="1"/>
        <v/>
      </c>
      <c r="K21" s="58"/>
    </row>
    <row r="22" spans="1:11" ht="17.25" customHeight="1" x14ac:dyDescent="0.2">
      <c r="B22" s="30" t="s">
        <v>44</v>
      </c>
      <c r="C22" s="39"/>
      <c r="D22" s="43"/>
      <c r="E22" s="89" t="s">
        <v>139</v>
      </c>
      <c r="F22" s="52"/>
      <c r="G22" s="46">
        <v>10</v>
      </c>
      <c r="H22" s="65" t="str">
        <f t="shared" si="0"/>
        <v/>
      </c>
      <c r="I22" s="66" t="str">
        <f t="shared" si="1"/>
        <v/>
      </c>
    </row>
    <row r="23" spans="1:11" ht="17.25" customHeight="1" x14ac:dyDescent="0.2">
      <c r="B23" s="30" t="s">
        <v>140</v>
      </c>
      <c r="C23" s="39"/>
      <c r="D23" s="43"/>
      <c r="E23" s="51"/>
      <c r="F23" s="52"/>
      <c r="G23" s="46">
        <v>11</v>
      </c>
      <c r="H23" s="65" t="str">
        <f t="shared" si="0"/>
        <v/>
      </c>
      <c r="I23" s="66" t="str">
        <f t="shared" si="1"/>
        <v/>
      </c>
    </row>
    <row r="24" spans="1:11" ht="17.25" customHeight="1" x14ac:dyDescent="0.2">
      <c r="B24" s="30" t="s">
        <v>141</v>
      </c>
      <c r="C24" s="39"/>
      <c r="D24" s="43"/>
      <c r="E24" s="72"/>
      <c r="F24" s="52"/>
      <c r="G24" s="46">
        <f>F24+G23</f>
        <v>11</v>
      </c>
      <c r="H24" s="65" t="str">
        <f t="shared" si="0"/>
        <v/>
      </c>
      <c r="I24" s="66" t="str">
        <f t="shared" si="1"/>
        <v/>
      </c>
      <c r="K24" s="58"/>
    </row>
    <row r="25" spans="1:11" ht="17.25" customHeight="1" x14ac:dyDescent="0.2">
      <c r="B25" s="30" t="s">
        <v>135</v>
      </c>
      <c r="C25" s="39"/>
      <c r="D25" s="43"/>
      <c r="E25" s="72" t="s">
        <v>46</v>
      </c>
      <c r="F25" s="52"/>
      <c r="G25" s="46">
        <v>13</v>
      </c>
      <c r="H25" s="65" t="str">
        <f t="shared" si="0"/>
        <v/>
      </c>
      <c r="I25" s="66" t="str">
        <f t="shared" si="1"/>
        <v/>
      </c>
      <c r="K25" s="64"/>
    </row>
    <row r="26" spans="1:11" ht="17.25" customHeight="1" x14ac:dyDescent="0.2">
      <c r="B26" s="30" t="s">
        <v>47</v>
      </c>
      <c r="C26" s="39"/>
      <c r="D26" s="43"/>
      <c r="E26" s="51" t="s">
        <v>45</v>
      </c>
      <c r="F26" s="52"/>
      <c r="G26" s="46">
        <v>16</v>
      </c>
      <c r="H26" s="65" t="str">
        <f t="shared" si="0"/>
        <v/>
      </c>
      <c r="I26" s="66" t="str">
        <f t="shared" si="1"/>
        <v/>
      </c>
      <c r="K26" s="64"/>
    </row>
    <row r="27" spans="1:11" ht="17.25" customHeight="1" x14ac:dyDescent="0.2">
      <c r="B27" s="30" t="s">
        <v>48</v>
      </c>
      <c r="C27" s="39"/>
      <c r="D27" s="43"/>
      <c r="E27" s="51" t="s">
        <v>45</v>
      </c>
      <c r="F27" s="52"/>
      <c r="G27" s="46">
        <v>22</v>
      </c>
      <c r="H27" s="65" t="str">
        <f t="shared" si="0"/>
        <v/>
      </c>
      <c r="I27" s="66" t="str">
        <f t="shared" si="1"/>
        <v/>
      </c>
      <c r="K27" s="58"/>
    </row>
    <row r="28" spans="1:11" ht="17.25" customHeight="1" x14ac:dyDescent="0.2">
      <c r="B28" s="30" t="s">
        <v>49</v>
      </c>
      <c r="C28" s="39"/>
      <c r="D28" s="43"/>
      <c r="E28" s="51" t="s">
        <v>142</v>
      </c>
      <c r="F28" s="52"/>
      <c r="G28" s="46">
        <v>27</v>
      </c>
      <c r="H28" s="67" t="str">
        <f t="shared" si="0"/>
        <v/>
      </c>
      <c r="I28" s="68" t="str">
        <f t="shared" si="1"/>
        <v/>
      </c>
      <c r="K28" s="58"/>
    </row>
    <row r="29" spans="1:11" ht="17.25" customHeight="1" x14ac:dyDescent="0.2">
      <c r="B29" s="30" t="s">
        <v>50</v>
      </c>
      <c r="C29" s="39"/>
      <c r="D29" s="43"/>
      <c r="E29" s="51" t="s">
        <v>143</v>
      </c>
      <c r="F29" s="52"/>
      <c r="G29" s="46">
        <v>34</v>
      </c>
      <c r="H29" s="67" t="str">
        <f t="shared" si="0"/>
        <v/>
      </c>
      <c r="I29" s="68" t="str">
        <f t="shared" si="1"/>
        <v/>
      </c>
      <c r="K29" s="58"/>
    </row>
    <row r="30" spans="1:11" ht="17.25" customHeight="1" x14ac:dyDescent="0.2">
      <c r="B30" s="30"/>
      <c r="C30" s="39"/>
      <c r="D30" s="43"/>
      <c r="E30" s="51" t="s">
        <v>144</v>
      </c>
      <c r="F30" s="52"/>
      <c r="G30" s="46"/>
      <c r="H30" s="65" t="str">
        <f t="shared" si="0"/>
        <v/>
      </c>
      <c r="I30" s="66" t="str">
        <f t="shared" si="1"/>
        <v/>
      </c>
      <c r="K30" s="58"/>
    </row>
    <row r="31" spans="1:11" ht="17.25" customHeight="1" x14ac:dyDescent="0.2">
      <c r="B31" s="30" t="s">
        <v>51</v>
      </c>
      <c r="C31" s="39"/>
      <c r="D31" s="43"/>
      <c r="E31" s="51" t="s">
        <v>52</v>
      </c>
      <c r="F31" s="52"/>
      <c r="G31" s="46">
        <v>36</v>
      </c>
      <c r="H31" s="65" t="str">
        <f t="shared" si="0"/>
        <v/>
      </c>
      <c r="I31" s="66" t="str">
        <f t="shared" si="1"/>
        <v/>
      </c>
      <c r="K31" s="58"/>
    </row>
    <row r="32" spans="1:11" ht="17.25" customHeight="1" x14ac:dyDescent="0.2">
      <c r="B32" s="30" t="s">
        <v>53</v>
      </c>
      <c r="C32" s="39"/>
      <c r="D32" s="43"/>
      <c r="E32" s="51" t="s">
        <v>54</v>
      </c>
      <c r="F32" s="52"/>
      <c r="G32" s="46">
        <v>39</v>
      </c>
      <c r="H32" s="65" t="str">
        <f t="shared" si="0"/>
        <v/>
      </c>
      <c r="I32" s="66" t="str">
        <f t="shared" si="1"/>
        <v/>
      </c>
      <c r="K32" s="58"/>
    </row>
    <row r="33" spans="2:11" ht="17.25" customHeight="1" x14ac:dyDescent="0.2">
      <c r="B33" s="29" t="s">
        <v>55</v>
      </c>
      <c r="C33" s="39"/>
      <c r="D33" s="43"/>
      <c r="E33" s="51" t="s">
        <v>145</v>
      </c>
      <c r="F33" s="52"/>
      <c r="G33" s="46">
        <v>41</v>
      </c>
      <c r="H33" s="67" t="str">
        <f t="shared" si="0"/>
        <v/>
      </c>
      <c r="I33" s="68" t="str">
        <f t="shared" si="1"/>
        <v/>
      </c>
      <c r="K33" s="58"/>
    </row>
    <row r="34" spans="2:11" ht="17.25" customHeight="1" x14ac:dyDescent="0.2">
      <c r="B34" s="30" t="s">
        <v>146</v>
      </c>
      <c r="C34" s="39"/>
      <c r="D34" s="43"/>
      <c r="E34" s="89" t="s">
        <v>147</v>
      </c>
      <c r="F34" s="52"/>
      <c r="G34" s="46">
        <v>45</v>
      </c>
      <c r="H34" s="65" t="str">
        <f t="shared" si="0"/>
        <v/>
      </c>
      <c r="I34" s="66" t="str">
        <f t="shared" si="1"/>
        <v/>
      </c>
      <c r="K34" s="58"/>
    </row>
    <row r="35" spans="2:11" ht="17.25" customHeight="1" x14ac:dyDescent="0.2">
      <c r="B35" s="30" t="s">
        <v>150</v>
      </c>
      <c r="C35" s="39"/>
      <c r="D35" s="43"/>
      <c r="E35" s="51" t="s">
        <v>148</v>
      </c>
      <c r="F35" s="52"/>
      <c r="G35" s="46">
        <v>47</v>
      </c>
      <c r="H35" s="65" t="str">
        <f t="shared" si="0"/>
        <v/>
      </c>
      <c r="I35" s="66" t="str">
        <f t="shared" si="1"/>
        <v/>
      </c>
      <c r="K35" s="58"/>
    </row>
    <row r="36" spans="2:11" ht="17.25" customHeight="1" x14ac:dyDescent="0.2">
      <c r="B36" s="29" t="s">
        <v>149</v>
      </c>
      <c r="C36" s="39"/>
      <c r="D36" s="43"/>
      <c r="E36" s="51" t="s">
        <v>151</v>
      </c>
      <c r="F36" s="52"/>
      <c r="G36" s="46">
        <v>51</v>
      </c>
      <c r="H36" s="67" t="str">
        <f t="shared" si="0"/>
        <v/>
      </c>
      <c r="I36" s="68" t="str">
        <f t="shared" si="1"/>
        <v/>
      </c>
      <c r="K36" s="58"/>
    </row>
    <row r="37" spans="2:11" ht="17.25" customHeight="1" x14ac:dyDescent="0.2">
      <c r="B37" s="30" t="s">
        <v>152</v>
      </c>
      <c r="C37" s="39"/>
      <c r="D37" s="43"/>
      <c r="E37" s="51" t="s">
        <v>153</v>
      </c>
      <c r="F37" s="52"/>
      <c r="G37" s="46">
        <v>54</v>
      </c>
      <c r="H37" s="65" t="str">
        <f t="shared" si="0"/>
        <v/>
      </c>
      <c r="I37" s="66" t="str">
        <f t="shared" si="1"/>
        <v/>
      </c>
      <c r="K37" s="58"/>
    </row>
    <row r="38" spans="2:11" ht="17.25" customHeight="1" x14ac:dyDescent="0.2">
      <c r="B38" s="90" t="s">
        <v>154</v>
      </c>
      <c r="C38" s="39"/>
      <c r="D38" s="43"/>
      <c r="E38" s="51"/>
      <c r="F38" s="52"/>
      <c r="G38" s="46">
        <v>56</v>
      </c>
      <c r="H38" s="65" t="str">
        <f t="shared" si="0"/>
        <v/>
      </c>
      <c r="I38" s="66" t="str">
        <f t="shared" si="1"/>
        <v/>
      </c>
      <c r="K38" s="58"/>
    </row>
    <row r="39" spans="2:11" ht="17.25" customHeight="1" x14ac:dyDescent="0.2">
      <c r="B39" s="30" t="s">
        <v>155</v>
      </c>
      <c r="C39" s="39"/>
      <c r="D39" s="43"/>
      <c r="E39" s="72"/>
      <c r="F39" s="52"/>
      <c r="G39" s="46">
        <v>57</v>
      </c>
      <c r="H39" s="65" t="str">
        <f t="shared" si="0"/>
        <v/>
      </c>
      <c r="I39" s="66" t="str">
        <f t="shared" si="1"/>
        <v/>
      </c>
      <c r="K39" s="58"/>
    </row>
    <row r="40" spans="2:11" ht="17.25" customHeight="1" x14ac:dyDescent="0.2">
      <c r="B40" s="30" t="s">
        <v>156</v>
      </c>
      <c r="C40" s="39"/>
      <c r="D40" s="43"/>
      <c r="E40" s="72"/>
      <c r="F40" s="52"/>
      <c r="G40" s="46">
        <v>58</v>
      </c>
      <c r="H40" s="65" t="str">
        <f t="shared" si="0"/>
        <v/>
      </c>
      <c r="I40" s="66" t="str">
        <f t="shared" si="1"/>
        <v/>
      </c>
      <c r="K40" s="58"/>
    </row>
    <row r="41" spans="2:11" ht="17.25" customHeight="1" x14ac:dyDescent="0.2">
      <c r="B41" s="30" t="s">
        <v>157</v>
      </c>
      <c r="C41" s="39"/>
      <c r="D41" s="43"/>
      <c r="E41" s="51"/>
      <c r="F41" s="52"/>
      <c r="G41" s="46">
        <v>59</v>
      </c>
      <c r="H41" s="65" t="str">
        <f t="shared" si="0"/>
        <v/>
      </c>
      <c r="I41" s="66" t="str">
        <f t="shared" si="1"/>
        <v/>
      </c>
      <c r="K41" s="58"/>
    </row>
    <row r="42" spans="2:11" ht="17.25" customHeight="1" x14ac:dyDescent="0.2">
      <c r="B42" s="30" t="s">
        <v>158</v>
      </c>
      <c r="C42" s="39"/>
      <c r="D42" s="43"/>
      <c r="E42" s="72" t="s">
        <v>159</v>
      </c>
      <c r="F42" s="52"/>
      <c r="G42" s="46">
        <v>61</v>
      </c>
      <c r="H42" s="65" t="str">
        <f t="shared" si="0"/>
        <v/>
      </c>
      <c r="I42" s="66" t="str">
        <f t="shared" si="1"/>
        <v/>
      </c>
      <c r="K42" s="58"/>
    </row>
    <row r="43" spans="2:11" ht="17.25" customHeight="1" x14ac:dyDescent="0.2">
      <c r="B43" s="30" t="s">
        <v>56</v>
      </c>
      <c r="C43" s="39"/>
      <c r="D43" s="43"/>
      <c r="E43" s="51" t="s">
        <v>57</v>
      </c>
      <c r="F43" s="52"/>
      <c r="G43" s="46">
        <v>65</v>
      </c>
      <c r="H43" s="65" t="str">
        <f t="shared" si="0"/>
        <v/>
      </c>
      <c r="I43" s="66" t="str">
        <f t="shared" si="1"/>
        <v/>
      </c>
      <c r="K43" s="58"/>
    </row>
    <row r="44" spans="2:11" ht="17.25" customHeight="1" x14ac:dyDescent="0.2">
      <c r="B44" s="30" t="s">
        <v>58</v>
      </c>
      <c r="C44" s="39"/>
      <c r="D44" s="43"/>
      <c r="E44" s="51" t="s">
        <v>59</v>
      </c>
      <c r="F44" s="52"/>
      <c r="G44" s="46">
        <v>69</v>
      </c>
      <c r="H44" s="65" t="str">
        <f t="shared" si="0"/>
        <v/>
      </c>
      <c r="I44" s="66" t="str">
        <f t="shared" si="1"/>
        <v/>
      </c>
      <c r="K44" s="58"/>
    </row>
    <row r="45" spans="2:11" ht="17.25" customHeight="1" thickBot="1" x14ac:dyDescent="0.25">
      <c r="B45" s="30" t="s">
        <v>60</v>
      </c>
      <c r="C45" s="39"/>
      <c r="D45" s="43"/>
      <c r="E45" s="51" t="s">
        <v>61</v>
      </c>
      <c r="F45" s="52"/>
      <c r="G45" s="46">
        <v>75</v>
      </c>
      <c r="H45" s="69" t="str">
        <f t="shared" si="0"/>
        <v/>
      </c>
      <c r="I45" s="70" t="str">
        <f t="shared" si="1"/>
        <v/>
      </c>
      <c r="K45" s="58"/>
    </row>
    <row r="46" spans="2:11" ht="17.25" customHeight="1" thickBot="1" x14ac:dyDescent="0.25">
      <c r="B46" s="31" t="s">
        <v>161</v>
      </c>
      <c r="C46" s="40"/>
      <c r="D46" s="44"/>
      <c r="E46" s="53" t="s">
        <v>160</v>
      </c>
      <c r="F46" s="54"/>
      <c r="G46" s="47">
        <v>81</v>
      </c>
      <c r="H46" s="35" t="str">
        <f>IF(A46="C",$H$15+(MIN(G46,200)/34+MIN(MAX(G46-200,0),200)/32+MIN(MAX(G46-400,0),200)/30+MIN(MAX(G46-600,0),400)/28+1/120)/24,"")</f>
        <v/>
      </c>
      <c r="I46" s="5" t="str">
        <f>IF(A46="C",$H$15+(MIN(G46,60)/20+MIN(MAX(G46-60,0),540)/15+MIN(MAX(G46-600,0),400)/11.428+1/120)/24,"")</f>
        <v/>
      </c>
      <c r="K46" s="58"/>
    </row>
    <row r="47" spans="2:11" ht="17.25" customHeight="1" thickBot="1" x14ac:dyDescent="0.25">
      <c r="B47" s="31" t="s">
        <v>162</v>
      </c>
      <c r="C47" s="40"/>
      <c r="D47" s="44"/>
      <c r="E47" s="53" t="s">
        <v>163</v>
      </c>
      <c r="F47" s="54"/>
      <c r="G47" s="47">
        <v>89</v>
      </c>
      <c r="H47" s="35" t="str">
        <f t="shared" ref="H47:H95" si="2">IF(A47="C",$H$15+(MIN(G47,200)/34+MIN(MAX(G47-200,0),200)/32+MIN(MAX(G47-400,0),200)/30+MIN(MAX(G47-600,0),400)/28+1/120)/24,"")</f>
        <v/>
      </c>
      <c r="I47" s="5" t="str">
        <f t="shared" ref="I47:I95" si="3">IF(A47="C",$H$15+(MIN(G47,60)/20+MIN(MAX(G47-60,0),540)/15+MIN(MAX(G47-600,0),400)/11.428+1/120)/24,"")</f>
        <v/>
      </c>
      <c r="K47" s="58"/>
    </row>
    <row r="48" spans="2:11" ht="17.25" customHeight="1" thickBot="1" x14ac:dyDescent="0.25">
      <c r="B48" s="31" t="s">
        <v>164</v>
      </c>
      <c r="C48" s="40"/>
      <c r="D48" s="44"/>
      <c r="E48" s="73" t="s">
        <v>165</v>
      </c>
      <c r="F48" s="54"/>
      <c r="G48" s="47">
        <v>91</v>
      </c>
      <c r="H48" s="35" t="str">
        <f t="shared" si="2"/>
        <v/>
      </c>
      <c r="I48" s="5" t="str">
        <f t="shared" si="3"/>
        <v/>
      </c>
      <c r="K48" s="58"/>
    </row>
    <row r="49" spans="1:11" ht="17.25" customHeight="1" thickBot="1" x14ac:dyDescent="0.25">
      <c r="B49" s="31" t="s">
        <v>166</v>
      </c>
      <c r="C49" s="40"/>
      <c r="D49" s="44"/>
      <c r="E49" s="53" t="s">
        <v>167</v>
      </c>
      <c r="F49" s="54"/>
      <c r="G49" s="47">
        <v>97</v>
      </c>
      <c r="H49" s="35" t="str">
        <f t="shared" si="2"/>
        <v/>
      </c>
      <c r="I49" s="5" t="str">
        <f t="shared" si="3"/>
        <v/>
      </c>
      <c r="K49" s="58"/>
    </row>
    <row r="50" spans="1:11" ht="17.25" customHeight="1" thickBot="1" x14ac:dyDescent="0.25">
      <c r="B50" s="31" t="s">
        <v>168</v>
      </c>
      <c r="C50" s="40"/>
      <c r="D50" s="44"/>
      <c r="E50" s="73" t="s">
        <v>169</v>
      </c>
      <c r="F50" s="54"/>
      <c r="G50" s="47">
        <v>106</v>
      </c>
      <c r="H50" s="35" t="str">
        <f t="shared" si="2"/>
        <v/>
      </c>
      <c r="I50" s="5" t="str">
        <f t="shared" si="3"/>
        <v/>
      </c>
      <c r="K50" s="58"/>
    </row>
    <row r="51" spans="1:11" s="107" customFormat="1" ht="17.25" customHeight="1" thickBot="1" x14ac:dyDescent="0.25">
      <c r="A51" s="105" t="s">
        <v>26</v>
      </c>
      <c r="B51" s="78" t="s">
        <v>170</v>
      </c>
      <c r="C51" s="79"/>
      <c r="D51" s="80"/>
      <c r="E51" s="81" t="s">
        <v>171</v>
      </c>
      <c r="F51" s="82"/>
      <c r="G51" s="83">
        <v>112</v>
      </c>
      <c r="H51" s="84">
        <f t="shared" si="2"/>
        <v>0.38760212418300655</v>
      </c>
      <c r="I51" s="85">
        <v>0.56111111111111112</v>
      </c>
      <c r="K51" s="108"/>
    </row>
    <row r="52" spans="1:11" ht="17.25" customHeight="1" thickBot="1" x14ac:dyDescent="0.25">
      <c r="B52" s="31" t="s">
        <v>172</v>
      </c>
      <c r="C52" s="40"/>
      <c r="D52" s="44"/>
      <c r="E52" s="53" t="s">
        <v>173</v>
      </c>
      <c r="F52" s="54"/>
      <c r="G52" s="47">
        <v>124</v>
      </c>
      <c r="H52" s="35" t="str">
        <f t="shared" si="2"/>
        <v/>
      </c>
      <c r="I52" s="5" t="str">
        <f t="shared" si="3"/>
        <v/>
      </c>
      <c r="K52" s="58"/>
    </row>
    <row r="53" spans="1:11" ht="17.25" customHeight="1" thickBot="1" x14ac:dyDescent="0.25">
      <c r="B53" s="31" t="s">
        <v>174</v>
      </c>
      <c r="C53" s="40"/>
      <c r="D53" s="44"/>
      <c r="E53" s="53" t="s">
        <v>176</v>
      </c>
      <c r="F53" s="54"/>
      <c r="G53" s="47">
        <v>131</v>
      </c>
      <c r="H53" s="35" t="str">
        <f t="shared" si="2"/>
        <v/>
      </c>
      <c r="I53" s="5" t="str">
        <f t="shared" si="3"/>
        <v/>
      </c>
      <c r="K53" s="58"/>
    </row>
    <row r="54" spans="1:11" ht="17.25" customHeight="1" thickBot="1" x14ac:dyDescent="0.25">
      <c r="B54" s="31" t="s">
        <v>177</v>
      </c>
      <c r="C54" s="40"/>
      <c r="D54" s="44"/>
      <c r="E54" s="53" t="s">
        <v>178</v>
      </c>
      <c r="F54" s="54"/>
      <c r="G54" s="47">
        <v>138</v>
      </c>
      <c r="H54" s="35" t="str">
        <f t="shared" si="2"/>
        <v/>
      </c>
      <c r="I54" s="5" t="str">
        <f t="shared" si="3"/>
        <v/>
      </c>
      <c r="K54" s="58"/>
    </row>
    <row r="55" spans="1:11" ht="17.25" customHeight="1" thickBot="1" x14ac:dyDescent="0.25">
      <c r="B55" s="31" t="s">
        <v>179</v>
      </c>
      <c r="C55" s="40"/>
      <c r="D55" s="44"/>
      <c r="E55" s="53" t="s">
        <v>180</v>
      </c>
      <c r="F55" s="54"/>
      <c r="G55" s="47">
        <v>143</v>
      </c>
      <c r="H55" s="35" t="str">
        <f t="shared" si="2"/>
        <v/>
      </c>
      <c r="I55" s="5" t="str">
        <f t="shared" si="3"/>
        <v/>
      </c>
      <c r="K55" s="58"/>
    </row>
    <row r="56" spans="1:11" ht="17.25" customHeight="1" thickBot="1" x14ac:dyDescent="0.25">
      <c r="B56" s="31" t="s">
        <v>181</v>
      </c>
      <c r="C56" s="40"/>
      <c r="D56" s="44"/>
      <c r="E56" s="53" t="s">
        <v>182</v>
      </c>
      <c r="F56" s="54"/>
      <c r="G56" s="47">
        <v>147</v>
      </c>
      <c r="H56" s="35" t="str">
        <f t="shared" si="2"/>
        <v/>
      </c>
      <c r="I56" s="5" t="str">
        <f t="shared" si="3"/>
        <v/>
      </c>
      <c r="K56" s="58"/>
    </row>
    <row r="57" spans="1:11" ht="17.25" customHeight="1" thickBot="1" x14ac:dyDescent="0.25">
      <c r="B57" s="31" t="s">
        <v>183</v>
      </c>
      <c r="C57" s="40"/>
      <c r="D57" s="44"/>
      <c r="E57" s="53" t="s">
        <v>175</v>
      </c>
      <c r="F57" s="54"/>
      <c r="G57" s="47">
        <v>154</v>
      </c>
      <c r="H57" s="35" t="str">
        <f t="shared" si="2"/>
        <v/>
      </c>
      <c r="I57" s="5" t="str">
        <f t="shared" si="3"/>
        <v/>
      </c>
      <c r="K57" s="58"/>
    </row>
    <row r="58" spans="1:11" ht="17.25" customHeight="1" thickBot="1" x14ac:dyDescent="0.25">
      <c r="B58" s="31" t="s">
        <v>184</v>
      </c>
      <c r="C58" s="40"/>
      <c r="D58" s="44"/>
      <c r="E58" s="53" t="s">
        <v>175</v>
      </c>
      <c r="F58" s="54"/>
      <c r="G58" s="47">
        <v>169</v>
      </c>
      <c r="H58" s="35" t="str">
        <f t="shared" si="2"/>
        <v/>
      </c>
      <c r="I58" s="5" t="str">
        <f t="shared" si="3"/>
        <v/>
      </c>
      <c r="K58" s="58"/>
    </row>
    <row r="59" spans="1:11" ht="17.25" customHeight="1" thickBot="1" x14ac:dyDescent="0.25">
      <c r="B59" s="31" t="s">
        <v>185</v>
      </c>
      <c r="C59" s="40"/>
      <c r="D59" s="44"/>
      <c r="E59" s="74" t="s">
        <v>186</v>
      </c>
      <c r="F59" s="54"/>
      <c r="G59" s="47">
        <v>173</v>
      </c>
      <c r="H59" s="35" t="str">
        <f t="shared" si="2"/>
        <v/>
      </c>
      <c r="I59" s="5" t="str">
        <f t="shared" si="3"/>
        <v/>
      </c>
      <c r="K59" s="58"/>
    </row>
    <row r="60" spans="1:11" ht="17.25" customHeight="1" thickBot="1" x14ac:dyDescent="0.25">
      <c r="B60" s="31" t="s">
        <v>187</v>
      </c>
      <c r="C60" s="40"/>
      <c r="D60" s="44"/>
      <c r="E60" s="53" t="s">
        <v>188</v>
      </c>
      <c r="F60" s="54"/>
      <c r="G60" s="47">
        <v>179</v>
      </c>
      <c r="H60" s="35" t="str">
        <f t="shared" si="2"/>
        <v/>
      </c>
      <c r="I60" s="5" t="str">
        <f t="shared" si="3"/>
        <v/>
      </c>
      <c r="K60" s="58"/>
    </row>
    <row r="61" spans="1:11" ht="17.25" customHeight="1" thickBot="1" x14ac:dyDescent="0.25">
      <c r="B61" s="31" t="s">
        <v>189</v>
      </c>
      <c r="C61" s="40"/>
      <c r="D61" s="44"/>
      <c r="E61" s="53" t="s">
        <v>190</v>
      </c>
      <c r="F61" s="54"/>
      <c r="G61" s="47">
        <v>181</v>
      </c>
      <c r="H61" s="35" t="str">
        <f t="shared" si="2"/>
        <v/>
      </c>
      <c r="I61" s="5" t="str">
        <f t="shared" si="3"/>
        <v/>
      </c>
      <c r="K61" s="58"/>
    </row>
    <row r="62" spans="1:11" ht="17.25" customHeight="1" thickBot="1" x14ac:dyDescent="0.25">
      <c r="B62" s="31" t="s">
        <v>191</v>
      </c>
      <c r="C62" s="40"/>
      <c r="D62" s="44"/>
      <c r="E62" s="74" t="s">
        <v>192</v>
      </c>
      <c r="F62" s="54"/>
      <c r="G62" s="47">
        <v>183</v>
      </c>
      <c r="H62" s="35" t="str">
        <f t="shared" si="2"/>
        <v/>
      </c>
      <c r="I62" s="5" t="str">
        <f t="shared" si="3"/>
        <v/>
      </c>
      <c r="K62" s="58"/>
    </row>
    <row r="63" spans="1:11" ht="17.25" customHeight="1" thickBot="1" x14ac:dyDescent="0.25">
      <c r="B63" s="31" t="s">
        <v>193</v>
      </c>
      <c r="C63" s="40"/>
      <c r="D63" s="44"/>
      <c r="E63" s="53" t="s">
        <v>192</v>
      </c>
      <c r="F63" s="54"/>
      <c r="G63" s="47">
        <v>192</v>
      </c>
      <c r="H63" s="35" t="str">
        <f t="shared" si="2"/>
        <v/>
      </c>
      <c r="I63" s="5" t="str">
        <f t="shared" si="3"/>
        <v/>
      </c>
      <c r="K63" s="58"/>
    </row>
    <row r="64" spans="1:11" s="100" customFormat="1" ht="17.25" customHeight="1" thickBot="1" x14ac:dyDescent="0.25">
      <c r="A64" s="91"/>
      <c r="B64" s="92" t="s">
        <v>194</v>
      </c>
      <c r="C64" s="93"/>
      <c r="D64" s="94"/>
      <c r="E64" s="95" t="s">
        <v>195</v>
      </c>
      <c r="F64" s="96"/>
      <c r="G64" s="97">
        <v>202</v>
      </c>
      <c r="H64" s="98" t="str">
        <f t="shared" si="2"/>
        <v/>
      </c>
      <c r="I64" s="99" t="str">
        <f t="shared" si="3"/>
        <v/>
      </c>
      <c r="K64" s="101"/>
    </row>
    <row r="65" spans="1:11" ht="17.25" customHeight="1" thickBot="1" x14ac:dyDescent="0.25">
      <c r="B65" s="31" t="s">
        <v>196</v>
      </c>
      <c r="C65" s="40"/>
      <c r="D65" s="44"/>
      <c r="E65" s="53" t="s">
        <v>197</v>
      </c>
      <c r="F65" s="54"/>
      <c r="G65" s="47">
        <v>207</v>
      </c>
      <c r="H65" s="35" t="str">
        <f t="shared" si="2"/>
        <v/>
      </c>
      <c r="I65" s="5" t="str">
        <f t="shared" si="3"/>
        <v/>
      </c>
      <c r="K65" s="58"/>
    </row>
    <row r="66" spans="1:11" ht="17.25" customHeight="1" thickBot="1" x14ac:dyDescent="0.25">
      <c r="B66" s="31" t="s">
        <v>198</v>
      </c>
      <c r="C66" s="40"/>
      <c r="D66" s="44"/>
      <c r="E66" s="53" t="s">
        <v>199</v>
      </c>
      <c r="F66" s="54"/>
      <c r="G66" s="47">
        <v>212</v>
      </c>
      <c r="H66" s="35" t="str">
        <f t="shared" si="2"/>
        <v/>
      </c>
      <c r="I66" s="5" t="str">
        <f t="shared" si="3"/>
        <v/>
      </c>
      <c r="K66" s="58"/>
    </row>
    <row r="67" spans="1:11" ht="17.25" customHeight="1" thickBot="1" x14ac:dyDescent="0.25">
      <c r="B67" s="31" t="s">
        <v>200</v>
      </c>
      <c r="C67" s="40"/>
      <c r="D67" s="44"/>
      <c r="E67" s="53" t="s">
        <v>201</v>
      </c>
      <c r="F67" s="54"/>
      <c r="G67" s="47">
        <v>216</v>
      </c>
      <c r="H67" s="35" t="str">
        <f t="shared" si="2"/>
        <v/>
      </c>
      <c r="I67" s="5" t="str">
        <f t="shared" si="3"/>
        <v/>
      </c>
      <c r="K67" s="58"/>
    </row>
    <row r="68" spans="1:11" ht="17.25" customHeight="1" thickBot="1" x14ac:dyDescent="0.25">
      <c r="B68" s="31" t="s">
        <v>202</v>
      </c>
      <c r="C68" s="40"/>
      <c r="D68" s="44"/>
      <c r="E68" s="76" t="s">
        <v>203</v>
      </c>
      <c r="F68" s="54"/>
      <c r="G68" s="47">
        <v>223</v>
      </c>
      <c r="H68" s="35" t="str">
        <f t="shared" si="2"/>
        <v/>
      </c>
      <c r="I68" s="5" t="str">
        <f t="shared" si="3"/>
        <v/>
      </c>
      <c r="K68" s="58"/>
    </row>
    <row r="69" spans="1:11" ht="17.25" customHeight="1" thickBot="1" x14ac:dyDescent="0.25">
      <c r="B69" s="31" t="s">
        <v>204</v>
      </c>
      <c r="C69" s="40"/>
      <c r="D69" s="44"/>
      <c r="E69" s="53" t="s">
        <v>205</v>
      </c>
      <c r="F69" s="54"/>
      <c r="G69" s="47">
        <v>230</v>
      </c>
      <c r="H69" s="35" t="str">
        <f t="shared" si="2"/>
        <v/>
      </c>
      <c r="I69" s="5" t="str">
        <f t="shared" si="3"/>
        <v/>
      </c>
      <c r="K69" s="58"/>
    </row>
    <row r="70" spans="1:11" s="107" customFormat="1" ht="17.25" customHeight="1" thickBot="1" x14ac:dyDescent="0.25">
      <c r="A70" s="77" t="s">
        <v>26</v>
      </c>
      <c r="B70" s="78" t="s">
        <v>206</v>
      </c>
      <c r="C70" s="79"/>
      <c r="D70" s="80"/>
      <c r="E70" s="81" t="s">
        <v>207</v>
      </c>
      <c r="F70" s="82"/>
      <c r="G70" s="83">
        <v>235</v>
      </c>
      <c r="H70" s="84">
        <f t="shared" si="2"/>
        <v>0.5410181781045752</v>
      </c>
      <c r="I70" s="85">
        <v>0.90277777777777779</v>
      </c>
      <c r="K70" s="108"/>
    </row>
    <row r="71" spans="1:11" ht="17.25" customHeight="1" thickBot="1" x14ac:dyDescent="0.25">
      <c r="B71" s="31" t="s">
        <v>208</v>
      </c>
      <c r="C71" s="40"/>
      <c r="D71" s="44"/>
      <c r="E71" s="53" t="s">
        <v>209</v>
      </c>
      <c r="F71" s="54"/>
      <c r="G71" s="47">
        <v>247</v>
      </c>
      <c r="H71" s="35" t="str">
        <f t="shared" si="2"/>
        <v/>
      </c>
      <c r="I71" s="5" t="str">
        <f t="shared" si="3"/>
        <v/>
      </c>
      <c r="K71" s="58"/>
    </row>
    <row r="72" spans="1:11" ht="17.25" customHeight="1" thickBot="1" x14ac:dyDescent="0.25">
      <c r="A72" s="103"/>
      <c r="B72" s="31" t="s">
        <v>210</v>
      </c>
      <c r="C72" s="40"/>
      <c r="D72" s="44"/>
      <c r="E72" s="53" t="s">
        <v>211</v>
      </c>
      <c r="F72" s="54"/>
      <c r="G72" s="47">
        <v>254</v>
      </c>
      <c r="H72" s="35" t="str">
        <f t="shared" si="2"/>
        <v/>
      </c>
      <c r="I72" s="5" t="str">
        <f t="shared" si="3"/>
        <v/>
      </c>
      <c r="K72" s="58"/>
    </row>
    <row r="73" spans="1:11" ht="17.25" customHeight="1" thickBot="1" x14ac:dyDescent="0.25">
      <c r="A73" s="104"/>
      <c r="B73" s="31" t="s">
        <v>212</v>
      </c>
      <c r="C73" s="40"/>
      <c r="D73" s="44"/>
      <c r="E73" s="53" t="s">
        <v>211</v>
      </c>
      <c r="F73" s="54"/>
      <c r="G73" s="47">
        <v>259</v>
      </c>
      <c r="H73" s="35" t="str">
        <f t="shared" si="2"/>
        <v/>
      </c>
      <c r="I73" s="5" t="str">
        <f t="shared" si="3"/>
        <v/>
      </c>
      <c r="K73" s="58"/>
    </row>
    <row r="74" spans="1:11" ht="17.25" customHeight="1" thickBot="1" x14ac:dyDescent="0.25">
      <c r="A74" s="104"/>
      <c r="B74" s="31" t="s">
        <v>213</v>
      </c>
      <c r="C74" s="40"/>
      <c r="D74" s="44"/>
      <c r="E74" s="53" t="s">
        <v>214</v>
      </c>
      <c r="F74" s="54"/>
      <c r="G74" s="47">
        <v>264</v>
      </c>
      <c r="H74" s="35" t="str">
        <f t="shared" si="2"/>
        <v/>
      </c>
      <c r="I74" s="5" t="str">
        <f t="shared" si="3"/>
        <v/>
      </c>
      <c r="K74" s="58"/>
    </row>
    <row r="75" spans="1:11" ht="17.25" customHeight="1" thickBot="1" x14ac:dyDescent="0.25">
      <c r="A75" s="104"/>
      <c r="B75" s="31" t="s">
        <v>215</v>
      </c>
      <c r="C75" s="40"/>
      <c r="D75" s="44"/>
      <c r="E75" s="53" t="s">
        <v>216</v>
      </c>
      <c r="F75" s="54"/>
      <c r="G75" s="47">
        <v>266</v>
      </c>
      <c r="H75" s="35" t="str">
        <f t="shared" si="2"/>
        <v/>
      </c>
      <c r="I75" s="5" t="str">
        <f t="shared" si="3"/>
        <v/>
      </c>
      <c r="K75" s="58"/>
    </row>
    <row r="76" spans="1:11" ht="17.25" customHeight="1" thickBot="1" x14ac:dyDescent="0.25">
      <c r="A76" s="104"/>
      <c r="B76" s="31" t="s">
        <v>62</v>
      </c>
      <c r="C76" s="40"/>
      <c r="D76" s="44"/>
      <c r="E76" s="74" t="s">
        <v>63</v>
      </c>
      <c r="F76" s="54"/>
      <c r="G76" s="47">
        <v>293</v>
      </c>
      <c r="H76" s="35" t="str">
        <f t="shared" si="2"/>
        <v/>
      </c>
      <c r="I76" s="5" t="str">
        <f t="shared" si="3"/>
        <v/>
      </c>
      <c r="K76" s="58"/>
    </row>
    <row r="77" spans="1:11" ht="17.25" customHeight="1" thickBot="1" x14ac:dyDescent="0.25">
      <c r="A77" s="104"/>
      <c r="B77" s="31" t="s">
        <v>64</v>
      </c>
      <c r="C77" s="40"/>
      <c r="D77" s="44"/>
      <c r="E77" s="76" t="s">
        <v>217</v>
      </c>
      <c r="F77" s="54"/>
      <c r="G77" s="47">
        <v>297</v>
      </c>
      <c r="H77" s="35" t="str">
        <f t="shared" si="2"/>
        <v/>
      </c>
      <c r="I77" s="5" t="str">
        <f t="shared" si="3"/>
        <v/>
      </c>
      <c r="K77" s="58"/>
    </row>
    <row r="78" spans="1:11" ht="17.25" customHeight="1" thickBot="1" x14ac:dyDescent="0.25">
      <c r="A78" s="104"/>
      <c r="B78" s="31"/>
      <c r="C78" s="40"/>
      <c r="D78" s="44"/>
      <c r="E78" s="74" t="s">
        <v>218</v>
      </c>
      <c r="F78" s="54"/>
      <c r="G78" s="47">
        <v>299</v>
      </c>
      <c r="H78" s="35" t="str">
        <f t="shared" si="2"/>
        <v/>
      </c>
      <c r="I78" s="5" t="str">
        <f t="shared" si="3"/>
        <v/>
      </c>
      <c r="K78" s="58"/>
    </row>
    <row r="79" spans="1:11" ht="17.25" customHeight="1" thickBot="1" x14ac:dyDescent="0.25">
      <c r="A79" s="104"/>
      <c r="B79" s="31" t="s">
        <v>65</v>
      </c>
      <c r="C79" s="40"/>
      <c r="D79" s="44"/>
      <c r="E79" s="53" t="s">
        <v>219</v>
      </c>
      <c r="F79" s="54"/>
      <c r="G79" s="47">
        <v>308</v>
      </c>
      <c r="H79" s="35" t="str">
        <f t="shared" si="2"/>
        <v/>
      </c>
      <c r="I79" s="5" t="str">
        <f t="shared" si="3"/>
        <v/>
      </c>
      <c r="K79" s="58"/>
    </row>
    <row r="80" spans="1:11" ht="17.25" customHeight="1" thickBot="1" x14ac:dyDescent="0.25">
      <c r="A80" s="104"/>
      <c r="B80" s="31"/>
      <c r="C80" s="40"/>
      <c r="D80" s="44"/>
      <c r="E80" s="53" t="s">
        <v>220</v>
      </c>
      <c r="F80" s="54"/>
      <c r="G80" s="47"/>
      <c r="H80" s="35" t="str">
        <f t="shared" si="2"/>
        <v/>
      </c>
      <c r="I80" s="5" t="str">
        <f t="shared" si="3"/>
        <v/>
      </c>
      <c r="K80" s="58"/>
    </row>
    <row r="81" spans="1:20" s="100" customFormat="1" ht="17.25" customHeight="1" thickBot="1" x14ac:dyDescent="0.25">
      <c r="A81" s="105" t="s">
        <v>26</v>
      </c>
      <c r="B81" s="78" t="s">
        <v>66</v>
      </c>
      <c r="C81" s="79"/>
      <c r="D81" s="80"/>
      <c r="E81" s="106" t="s">
        <v>68</v>
      </c>
      <c r="F81" s="82"/>
      <c r="G81" s="83">
        <v>311</v>
      </c>
      <c r="H81" s="84">
        <f t="shared" si="2"/>
        <v>0.63997651143790857</v>
      </c>
      <c r="I81" s="85">
        <v>0.11388888888888889</v>
      </c>
      <c r="K81" s="101"/>
    </row>
    <row r="82" spans="1:20" ht="17.25" customHeight="1" thickBot="1" x14ac:dyDescent="0.25">
      <c r="A82" s="104"/>
      <c r="B82" s="31" t="s">
        <v>67</v>
      </c>
      <c r="C82" s="40"/>
      <c r="D82" s="44"/>
      <c r="E82" s="74" t="s">
        <v>69</v>
      </c>
      <c r="F82" s="54"/>
      <c r="G82" s="47">
        <v>314</v>
      </c>
      <c r="H82" s="35" t="str">
        <f t="shared" si="2"/>
        <v/>
      </c>
      <c r="I82" s="5" t="str">
        <f t="shared" si="3"/>
        <v/>
      </c>
      <c r="K82" s="58"/>
    </row>
    <row r="83" spans="1:20" ht="17.25" customHeight="1" thickBot="1" x14ac:dyDescent="0.25">
      <c r="A83" s="104"/>
      <c r="B83" s="31" t="s">
        <v>266</v>
      </c>
      <c r="C83" s="40"/>
      <c r="D83" s="44"/>
      <c r="E83" s="74" t="s">
        <v>70</v>
      </c>
      <c r="F83" s="54"/>
      <c r="G83" s="47">
        <v>320</v>
      </c>
      <c r="H83" s="35" t="str">
        <f t="shared" si="2"/>
        <v/>
      </c>
      <c r="I83" s="5" t="str">
        <f t="shared" si="3"/>
        <v/>
      </c>
      <c r="K83" s="58"/>
    </row>
    <row r="84" spans="1:20" ht="17.25" customHeight="1" thickBot="1" x14ac:dyDescent="0.25">
      <c r="A84" s="104"/>
      <c r="B84" s="31"/>
      <c r="C84" s="40"/>
      <c r="D84" s="44"/>
      <c r="E84" s="74" t="s">
        <v>71</v>
      </c>
      <c r="F84" s="54"/>
      <c r="G84" s="47">
        <v>323</v>
      </c>
      <c r="H84" s="35" t="str">
        <f t="shared" si="2"/>
        <v/>
      </c>
      <c r="I84" s="5" t="str">
        <f t="shared" si="3"/>
        <v/>
      </c>
      <c r="K84" s="58"/>
    </row>
    <row r="85" spans="1:20" ht="17.25" customHeight="1" thickBot="1" x14ac:dyDescent="0.25">
      <c r="A85" s="104"/>
      <c r="B85" s="31" t="s">
        <v>72</v>
      </c>
      <c r="C85" s="40"/>
      <c r="D85" s="44"/>
      <c r="E85" s="74" t="s">
        <v>73</v>
      </c>
      <c r="F85" s="54"/>
      <c r="G85" s="47">
        <v>327</v>
      </c>
      <c r="H85" s="35" t="str">
        <f t="shared" si="2"/>
        <v/>
      </c>
      <c r="I85" s="5" t="str">
        <f t="shared" si="3"/>
        <v/>
      </c>
      <c r="K85" s="58"/>
    </row>
    <row r="86" spans="1:20" ht="17.25" customHeight="1" thickBot="1" x14ac:dyDescent="0.25">
      <c r="A86" s="104"/>
      <c r="B86" s="31" t="s">
        <v>74</v>
      </c>
      <c r="C86" s="40"/>
      <c r="D86" s="44"/>
      <c r="E86" s="76" t="s">
        <v>75</v>
      </c>
      <c r="F86" s="54"/>
      <c r="G86" s="47">
        <v>334</v>
      </c>
      <c r="H86" s="35" t="str">
        <f t="shared" si="2"/>
        <v/>
      </c>
      <c r="I86" s="5" t="str">
        <f t="shared" si="3"/>
        <v/>
      </c>
      <c r="K86" s="58"/>
    </row>
    <row r="87" spans="1:20" ht="17.25" customHeight="1" thickBot="1" x14ac:dyDescent="0.25">
      <c r="A87" s="104"/>
      <c r="B87" s="31" t="s">
        <v>76</v>
      </c>
      <c r="C87" s="40"/>
      <c r="D87" s="44"/>
      <c r="E87" s="76" t="s">
        <v>221</v>
      </c>
      <c r="F87" s="54"/>
      <c r="G87" s="47">
        <v>338</v>
      </c>
      <c r="H87" s="35" t="str">
        <f t="shared" si="2"/>
        <v/>
      </c>
      <c r="I87" s="5" t="str">
        <f t="shared" si="3"/>
        <v/>
      </c>
      <c r="K87" s="58"/>
    </row>
    <row r="88" spans="1:20" ht="17.25" customHeight="1" thickBot="1" x14ac:dyDescent="0.25">
      <c r="A88" s="104"/>
      <c r="B88" s="31" t="s">
        <v>222</v>
      </c>
      <c r="C88" s="40"/>
      <c r="D88" s="44"/>
      <c r="E88" s="76" t="s">
        <v>223</v>
      </c>
      <c r="F88" s="54"/>
      <c r="G88" s="47">
        <v>341</v>
      </c>
      <c r="H88" s="35" t="str">
        <f t="shared" si="2"/>
        <v/>
      </c>
      <c r="I88" s="5" t="str">
        <f t="shared" si="3"/>
        <v/>
      </c>
      <c r="K88" s="58"/>
    </row>
    <row r="89" spans="1:20" ht="17.25" customHeight="1" thickBot="1" x14ac:dyDescent="0.25">
      <c r="A89" s="104"/>
      <c r="B89" s="31" t="s">
        <v>225</v>
      </c>
      <c r="C89" s="40"/>
      <c r="D89" s="44"/>
      <c r="E89" s="53" t="s">
        <v>224</v>
      </c>
      <c r="F89" s="54"/>
      <c r="G89" s="47">
        <v>344</v>
      </c>
      <c r="H89" s="35" t="str">
        <f t="shared" si="2"/>
        <v/>
      </c>
      <c r="I89" s="5" t="str">
        <f t="shared" si="3"/>
        <v/>
      </c>
      <c r="K89" s="58"/>
    </row>
    <row r="90" spans="1:20" ht="17.25" customHeight="1" thickBot="1" x14ac:dyDescent="0.25">
      <c r="A90" s="104"/>
      <c r="B90" s="31" t="s">
        <v>226</v>
      </c>
      <c r="C90" s="40"/>
      <c r="D90" s="44"/>
      <c r="E90" s="53" t="s">
        <v>227</v>
      </c>
      <c r="F90" s="54"/>
      <c r="G90" s="47">
        <v>346</v>
      </c>
      <c r="H90" s="35" t="str">
        <f t="shared" si="2"/>
        <v/>
      </c>
      <c r="I90" s="5" t="str">
        <f t="shared" si="3"/>
        <v/>
      </c>
      <c r="K90" s="58"/>
    </row>
    <row r="91" spans="1:20" ht="17.25" customHeight="1" thickBot="1" x14ac:dyDescent="0.25">
      <c r="A91" s="104"/>
      <c r="B91" s="31" t="s">
        <v>77</v>
      </c>
      <c r="C91" s="40"/>
      <c r="D91" s="44"/>
      <c r="E91" s="76" t="s">
        <v>228</v>
      </c>
      <c r="F91" s="54"/>
      <c r="G91" s="47">
        <v>351</v>
      </c>
      <c r="H91" s="35" t="str">
        <f t="shared" si="2"/>
        <v/>
      </c>
      <c r="I91" s="5" t="str">
        <f t="shared" si="3"/>
        <v/>
      </c>
      <c r="K91" s="58"/>
    </row>
    <row r="92" spans="1:20" s="100" customFormat="1" ht="17.25" customHeight="1" thickBot="1" x14ac:dyDescent="0.25">
      <c r="A92" s="77" t="s">
        <v>26</v>
      </c>
      <c r="B92" s="78" t="s">
        <v>229</v>
      </c>
      <c r="C92" s="79"/>
      <c r="D92" s="80"/>
      <c r="E92" s="81" t="s">
        <v>232</v>
      </c>
      <c r="F92" s="82"/>
      <c r="G92" s="83">
        <v>366</v>
      </c>
      <c r="H92" s="84">
        <f t="shared" si="2"/>
        <v>0.71159109477124183</v>
      </c>
      <c r="I92" s="85">
        <v>0.26666666666666666</v>
      </c>
      <c r="K92" s="101"/>
    </row>
    <row r="93" spans="1:20" s="86" customFormat="1" ht="17.25" customHeight="1" thickBot="1" x14ac:dyDescent="0.25">
      <c r="A93" s="103"/>
      <c r="B93" s="31"/>
      <c r="C93" s="40"/>
      <c r="D93" s="44"/>
      <c r="E93" s="76" t="s">
        <v>233</v>
      </c>
      <c r="F93" s="54"/>
      <c r="G93" s="47"/>
      <c r="H93" s="35" t="str">
        <f t="shared" si="2"/>
        <v/>
      </c>
      <c r="I93" s="5" t="str">
        <f t="shared" si="3"/>
        <v/>
      </c>
      <c r="J93" s="100"/>
      <c r="K93" s="101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1:20" ht="17.25" customHeight="1" thickBot="1" x14ac:dyDescent="0.25">
      <c r="A94" s="103"/>
      <c r="B94" s="31"/>
      <c r="C94" s="40"/>
      <c r="D94" s="44"/>
      <c r="E94" s="53" t="s">
        <v>230</v>
      </c>
      <c r="F94" s="54"/>
      <c r="G94" s="47"/>
      <c r="H94" s="35" t="str">
        <f t="shared" si="2"/>
        <v/>
      </c>
      <c r="I94" s="5" t="str">
        <f t="shared" si="3"/>
        <v/>
      </c>
      <c r="K94" s="58"/>
    </row>
    <row r="95" spans="1:20" ht="17.25" customHeight="1" thickBot="1" x14ac:dyDescent="0.25">
      <c r="A95" s="103"/>
      <c r="B95" s="31"/>
      <c r="C95" s="40"/>
      <c r="D95" s="44"/>
      <c r="E95" s="53" t="s">
        <v>231</v>
      </c>
      <c r="F95" s="54"/>
      <c r="G95" s="47"/>
      <c r="H95" s="35" t="str">
        <f t="shared" si="2"/>
        <v/>
      </c>
      <c r="I95" s="5" t="str">
        <f t="shared" si="3"/>
        <v/>
      </c>
      <c r="K95" s="58"/>
    </row>
    <row r="96" spans="1:20" ht="17.25" customHeight="1" thickBot="1" x14ac:dyDescent="0.25">
      <c r="A96" s="103"/>
      <c r="B96" s="31"/>
      <c r="C96" s="40"/>
      <c r="D96" s="44"/>
      <c r="E96" s="53" t="s">
        <v>234</v>
      </c>
      <c r="F96" s="54"/>
      <c r="G96" s="47"/>
      <c r="H96" s="35" t="str">
        <f t="shared" ref="H96:H147" si="4">IF(A96="C",$H$15+(MIN(G96,200)/34+MIN(MAX(G96-200,0),200)/32+MIN(MAX(G96-400,0),200)/30+MIN(MAX(G96-600,0),400)/28+1/120)/24,"")</f>
        <v/>
      </c>
      <c r="I96" s="5" t="str">
        <f t="shared" ref="I96:I147" si="5">IF(A96="C",$H$15+(MIN(G96,60)/20+MIN(MAX(G96-60,0),540)/15+MIN(MAX(G96-600,0),400)/11.428+1/120)/24,"")</f>
        <v/>
      </c>
      <c r="K96" s="58"/>
    </row>
    <row r="97" spans="1:11" ht="17.25" customHeight="1" thickBot="1" x14ac:dyDescent="0.25">
      <c r="A97" s="103"/>
      <c r="B97" s="31"/>
      <c r="C97" s="40"/>
      <c r="D97" s="44"/>
      <c r="E97" s="53" t="s">
        <v>235</v>
      </c>
      <c r="F97" s="54"/>
      <c r="G97" s="47"/>
      <c r="H97" s="35" t="str">
        <f t="shared" si="4"/>
        <v/>
      </c>
      <c r="I97" s="5" t="str">
        <f t="shared" si="5"/>
        <v/>
      </c>
      <c r="K97" s="58"/>
    </row>
    <row r="98" spans="1:11" ht="17.25" customHeight="1" thickBot="1" x14ac:dyDescent="0.25">
      <c r="A98" s="103"/>
      <c r="B98" s="31"/>
      <c r="C98" s="40"/>
      <c r="D98" s="44"/>
      <c r="E98" s="74" t="s">
        <v>236</v>
      </c>
      <c r="F98" s="54"/>
      <c r="G98" s="47"/>
      <c r="H98" s="35" t="str">
        <f t="shared" si="4"/>
        <v/>
      </c>
      <c r="I98" s="5" t="str">
        <f t="shared" si="5"/>
        <v/>
      </c>
      <c r="K98" s="58"/>
    </row>
    <row r="99" spans="1:11" ht="17.25" customHeight="1" thickBot="1" x14ac:dyDescent="0.25">
      <c r="A99" s="103"/>
      <c r="B99" s="31"/>
      <c r="C99" s="40"/>
      <c r="D99" s="44"/>
      <c r="E99" s="74" t="s">
        <v>237</v>
      </c>
      <c r="F99" s="54"/>
      <c r="G99" s="47"/>
      <c r="H99" s="35" t="str">
        <f t="shared" si="4"/>
        <v/>
      </c>
      <c r="I99" s="5" t="str">
        <f t="shared" si="5"/>
        <v/>
      </c>
      <c r="K99" s="58"/>
    </row>
    <row r="100" spans="1:11" ht="17.25" customHeight="1" thickBot="1" x14ac:dyDescent="0.25">
      <c r="A100" s="103"/>
      <c r="B100" s="31" t="s">
        <v>78</v>
      </c>
      <c r="C100" s="40"/>
      <c r="D100" s="44"/>
      <c r="E100" s="74" t="s">
        <v>79</v>
      </c>
      <c r="F100" s="54"/>
      <c r="G100" s="47">
        <v>371</v>
      </c>
      <c r="H100" s="35" t="str">
        <f t="shared" si="4"/>
        <v/>
      </c>
      <c r="I100" s="5" t="str">
        <f t="shared" si="5"/>
        <v/>
      </c>
      <c r="K100" s="58"/>
    </row>
    <row r="101" spans="1:11" ht="17.25" customHeight="1" thickBot="1" x14ac:dyDescent="0.25">
      <c r="A101" s="103"/>
      <c r="B101" s="31" t="s">
        <v>80</v>
      </c>
      <c r="C101" s="40"/>
      <c r="D101" s="44"/>
      <c r="E101" s="74" t="s">
        <v>238</v>
      </c>
      <c r="F101" s="54"/>
      <c r="G101" s="47">
        <v>374</v>
      </c>
      <c r="H101" s="35" t="str">
        <f t="shared" si="4"/>
        <v/>
      </c>
      <c r="I101" s="5" t="str">
        <f t="shared" si="5"/>
        <v/>
      </c>
      <c r="K101" s="58"/>
    </row>
    <row r="102" spans="1:11" ht="17.25" customHeight="1" thickBot="1" x14ac:dyDescent="0.25">
      <c r="A102" s="103"/>
      <c r="B102" s="31" t="s">
        <v>81</v>
      </c>
      <c r="C102" s="40"/>
      <c r="D102" s="44"/>
      <c r="E102" s="76" t="s">
        <v>82</v>
      </c>
      <c r="F102" s="54"/>
      <c r="G102" s="47">
        <v>377</v>
      </c>
      <c r="H102" s="35" t="str">
        <f t="shared" si="4"/>
        <v/>
      </c>
      <c r="I102" s="5" t="str">
        <f t="shared" si="5"/>
        <v/>
      </c>
      <c r="K102" s="58"/>
    </row>
    <row r="103" spans="1:11" ht="17.25" customHeight="1" thickBot="1" x14ac:dyDescent="0.25">
      <c r="A103" s="103"/>
      <c r="B103" s="31" t="s">
        <v>83</v>
      </c>
      <c r="C103" s="40"/>
      <c r="D103" s="44"/>
      <c r="E103" s="53" t="s">
        <v>84</v>
      </c>
      <c r="F103" s="54"/>
      <c r="G103" s="47">
        <v>379</v>
      </c>
      <c r="H103" s="35" t="str">
        <f t="shared" si="4"/>
        <v/>
      </c>
      <c r="I103" s="5" t="str">
        <f t="shared" si="5"/>
        <v/>
      </c>
      <c r="K103" s="58"/>
    </row>
    <row r="104" spans="1:11" ht="17.25" customHeight="1" thickBot="1" x14ac:dyDescent="0.25">
      <c r="A104" s="103"/>
      <c r="B104" s="31"/>
      <c r="C104" s="40"/>
      <c r="D104" s="44"/>
      <c r="E104" s="53" t="s">
        <v>239</v>
      </c>
      <c r="F104" s="54"/>
      <c r="G104" s="47"/>
      <c r="H104" s="35" t="str">
        <f t="shared" si="4"/>
        <v/>
      </c>
      <c r="I104" s="5" t="str">
        <f t="shared" si="5"/>
        <v/>
      </c>
      <c r="K104" s="58"/>
    </row>
    <row r="105" spans="1:11" ht="17.25" customHeight="1" thickBot="1" x14ac:dyDescent="0.25">
      <c r="A105" s="103"/>
      <c r="B105" s="31"/>
      <c r="C105" s="40"/>
      <c r="D105" s="44"/>
      <c r="E105" s="53" t="s">
        <v>240</v>
      </c>
      <c r="F105" s="54"/>
      <c r="G105" s="47"/>
      <c r="H105" s="35" t="str">
        <f t="shared" si="4"/>
        <v/>
      </c>
      <c r="I105" s="5" t="str">
        <f t="shared" si="5"/>
        <v/>
      </c>
      <c r="K105" s="58"/>
    </row>
    <row r="106" spans="1:11" ht="17.25" customHeight="1" thickBot="1" x14ac:dyDescent="0.25">
      <c r="B106" s="31" t="s">
        <v>85</v>
      </c>
      <c r="C106" s="40"/>
      <c r="D106" s="44"/>
      <c r="E106" s="76" t="s">
        <v>241</v>
      </c>
      <c r="F106" s="54"/>
      <c r="G106" s="47">
        <v>383</v>
      </c>
      <c r="H106" s="35" t="str">
        <f t="shared" si="4"/>
        <v/>
      </c>
      <c r="I106" s="5" t="str">
        <f t="shared" si="5"/>
        <v/>
      </c>
      <c r="K106" s="58"/>
    </row>
    <row r="107" spans="1:11" ht="17.25" customHeight="1" thickBot="1" x14ac:dyDescent="0.25">
      <c r="B107" s="31" t="s">
        <v>86</v>
      </c>
      <c r="C107" s="40"/>
      <c r="D107" s="44"/>
      <c r="E107" s="53" t="s">
        <v>87</v>
      </c>
      <c r="F107" s="54"/>
      <c r="G107" s="47">
        <v>388</v>
      </c>
      <c r="H107" s="35" t="str">
        <f t="shared" si="4"/>
        <v/>
      </c>
      <c r="I107" s="5" t="str">
        <f t="shared" si="5"/>
        <v/>
      </c>
      <c r="K107" s="58"/>
    </row>
    <row r="108" spans="1:11" ht="17.25" customHeight="1" thickBot="1" x14ac:dyDescent="0.25">
      <c r="B108" s="31"/>
      <c r="C108" s="40"/>
      <c r="D108" s="44"/>
      <c r="E108" s="53" t="s">
        <v>88</v>
      </c>
      <c r="F108" s="54"/>
      <c r="G108" s="47"/>
      <c r="H108" s="35" t="str">
        <f t="shared" si="4"/>
        <v/>
      </c>
      <c r="I108" s="5" t="str">
        <f t="shared" si="5"/>
        <v/>
      </c>
      <c r="K108" s="58"/>
    </row>
    <row r="109" spans="1:11" ht="17.25" customHeight="1" thickBot="1" x14ac:dyDescent="0.25">
      <c r="B109" s="31"/>
      <c r="C109" s="40"/>
      <c r="D109" s="44"/>
      <c r="E109" s="53" t="s">
        <v>242</v>
      </c>
      <c r="F109" s="54"/>
      <c r="G109" s="47"/>
      <c r="H109" s="35" t="str">
        <f t="shared" si="4"/>
        <v/>
      </c>
      <c r="I109" s="5" t="str">
        <f t="shared" si="5"/>
        <v/>
      </c>
      <c r="K109" s="58"/>
    </row>
    <row r="110" spans="1:11" ht="17.25" customHeight="1" thickBot="1" x14ac:dyDescent="0.25">
      <c r="B110" s="31" t="s">
        <v>89</v>
      </c>
      <c r="C110" s="40"/>
      <c r="D110" s="44"/>
      <c r="E110" s="53" t="s">
        <v>243</v>
      </c>
      <c r="F110" s="54"/>
      <c r="G110" s="47">
        <v>397</v>
      </c>
      <c r="H110" s="35" t="str">
        <f t="shared" si="4"/>
        <v/>
      </c>
      <c r="I110" s="5" t="str">
        <f t="shared" si="5"/>
        <v/>
      </c>
      <c r="K110" s="58"/>
    </row>
    <row r="111" spans="1:11" ht="17.25" customHeight="1" thickBot="1" x14ac:dyDescent="0.25">
      <c r="B111" s="31" t="s">
        <v>90</v>
      </c>
      <c r="C111" s="40"/>
      <c r="D111" s="44"/>
      <c r="E111" s="76" t="s">
        <v>244</v>
      </c>
      <c r="F111" s="54"/>
      <c r="G111" s="47">
        <v>400</v>
      </c>
      <c r="H111" s="35" t="str">
        <f t="shared" si="4"/>
        <v/>
      </c>
      <c r="I111" s="5" t="str">
        <f t="shared" si="5"/>
        <v/>
      </c>
      <c r="K111" s="58"/>
    </row>
    <row r="112" spans="1:11" ht="17.25" customHeight="1" thickBot="1" x14ac:dyDescent="0.25">
      <c r="B112" s="31" t="s">
        <v>91</v>
      </c>
      <c r="C112" s="40"/>
      <c r="D112" s="44"/>
      <c r="E112" s="76" t="s">
        <v>92</v>
      </c>
      <c r="F112" s="54"/>
      <c r="G112" s="47">
        <v>403</v>
      </c>
      <c r="H112" s="35" t="str">
        <f t="shared" si="4"/>
        <v/>
      </c>
      <c r="I112" s="5" t="str">
        <f t="shared" si="5"/>
        <v/>
      </c>
      <c r="K112" s="58"/>
    </row>
    <row r="113" spans="1:23" ht="17.25" customHeight="1" thickBot="1" x14ac:dyDescent="0.25">
      <c r="B113" s="31" t="s">
        <v>267</v>
      </c>
      <c r="C113" s="40"/>
      <c r="D113" s="44"/>
      <c r="E113" s="53" t="s">
        <v>245</v>
      </c>
      <c r="F113" s="54"/>
      <c r="G113" s="47">
        <v>408</v>
      </c>
      <c r="H113" s="35" t="str">
        <f t="shared" si="4"/>
        <v/>
      </c>
      <c r="I113" s="5" t="str">
        <f t="shared" si="5"/>
        <v/>
      </c>
      <c r="K113" s="58"/>
    </row>
    <row r="114" spans="1:23" ht="17.25" customHeight="1" thickBot="1" x14ac:dyDescent="0.25">
      <c r="A114" s="102"/>
      <c r="B114" s="92" t="s">
        <v>93</v>
      </c>
      <c r="C114" s="93"/>
      <c r="D114" s="94"/>
      <c r="E114" s="95" t="s">
        <v>94</v>
      </c>
      <c r="F114" s="96"/>
      <c r="G114" s="97">
        <v>425</v>
      </c>
      <c r="H114" s="98" t="str">
        <f t="shared" si="4"/>
        <v/>
      </c>
      <c r="I114" s="99" t="str">
        <f t="shared" si="5"/>
        <v/>
      </c>
      <c r="K114" s="58"/>
    </row>
    <row r="115" spans="1:23" s="100" customFormat="1" ht="17.25" customHeight="1" thickBot="1" x14ac:dyDescent="0.25">
      <c r="A115" s="75"/>
      <c r="B115" s="31"/>
      <c r="C115" s="40"/>
      <c r="D115" s="44"/>
      <c r="E115" s="88" t="s">
        <v>95</v>
      </c>
      <c r="F115" s="54"/>
      <c r="G115" s="47"/>
      <c r="H115" s="35" t="str">
        <f t="shared" si="4"/>
        <v/>
      </c>
      <c r="I115" s="5" t="str">
        <f t="shared" si="5"/>
        <v/>
      </c>
      <c r="K115" s="101"/>
    </row>
    <row r="116" spans="1:23" ht="17.25" customHeight="1" thickBot="1" x14ac:dyDescent="0.25">
      <c r="B116" s="31" t="s">
        <v>96</v>
      </c>
      <c r="C116" s="40"/>
      <c r="D116" s="44"/>
      <c r="E116" s="74" t="s">
        <v>97</v>
      </c>
      <c r="F116" s="54"/>
      <c r="G116" s="47">
        <v>433</v>
      </c>
      <c r="H116" s="35" t="str">
        <f t="shared" si="4"/>
        <v/>
      </c>
      <c r="I116" s="5" t="str">
        <f t="shared" si="5"/>
        <v/>
      </c>
      <c r="K116" s="58"/>
    </row>
    <row r="117" spans="1:23" ht="17.25" customHeight="1" thickBot="1" x14ac:dyDescent="0.25">
      <c r="B117" s="31" t="s">
        <v>98</v>
      </c>
      <c r="C117" s="40"/>
      <c r="D117" s="44"/>
      <c r="E117" s="53" t="s">
        <v>100</v>
      </c>
      <c r="F117" s="54"/>
      <c r="G117" s="47">
        <v>437</v>
      </c>
      <c r="H117" s="35" t="str">
        <f t="shared" si="4"/>
        <v/>
      </c>
      <c r="I117" s="5" t="str">
        <f t="shared" si="5"/>
        <v/>
      </c>
      <c r="K117" s="58"/>
    </row>
    <row r="118" spans="1:23" ht="17.25" customHeight="1" thickBot="1" x14ac:dyDescent="0.25">
      <c r="B118" s="31" t="s">
        <v>99</v>
      </c>
      <c r="C118" s="40"/>
      <c r="D118" s="44"/>
      <c r="E118" s="53" t="s">
        <v>101</v>
      </c>
      <c r="F118" s="54"/>
      <c r="G118" s="47">
        <v>440</v>
      </c>
      <c r="H118" s="35" t="str">
        <f t="shared" si="4"/>
        <v/>
      </c>
      <c r="I118" s="5" t="str">
        <f t="shared" si="5"/>
        <v/>
      </c>
      <c r="K118" s="58"/>
    </row>
    <row r="119" spans="1:23" s="86" customFormat="1" ht="17.25" customHeight="1" thickBot="1" x14ac:dyDescent="0.2">
      <c r="A119" s="75"/>
      <c r="B119" s="31" t="s">
        <v>102</v>
      </c>
      <c r="C119" s="40"/>
      <c r="D119" s="44"/>
      <c r="E119" s="53" t="s">
        <v>103</v>
      </c>
      <c r="F119" s="54"/>
      <c r="G119" s="47">
        <v>448</v>
      </c>
      <c r="H119" s="35" t="str">
        <f t="shared" si="4"/>
        <v/>
      </c>
      <c r="I119" s="5" t="str">
        <f t="shared" si="5"/>
        <v/>
      </c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:23" s="100" customFormat="1" ht="17.25" customHeight="1" thickBot="1" x14ac:dyDescent="0.25">
      <c r="A120" s="77" t="s">
        <v>26</v>
      </c>
      <c r="B120" s="78" t="s">
        <v>104</v>
      </c>
      <c r="C120" s="79"/>
      <c r="D120" s="80"/>
      <c r="E120" s="81" t="s">
        <v>105</v>
      </c>
      <c r="F120" s="82"/>
      <c r="G120" s="83">
        <v>462</v>
      </c>
      <c r="H120" s="84">
        <f t="shared" si="4"/>
        <v>0.84197303921568623</v>
      </c>
      <c r="I120" s="85">
        <v>0.53333333333333333</v>
      </c>
      <c r="J120" s="101"/>
    </row>
    <row r="121" spans="1:23" ht="17.25" customHeight="1" thickBot="1" x14ac:dyDescent="0.25">
      <c r="B121" s="31"/>
      <c r="C121" s="40"/>
      <c r="D121" s="44"/>
      <c r="E121" s="74" t="s">
        <v>106</v>
      </c>
      <c r="F121" s="54"/>
      <c r="G121" s="47"/>
      <c r="H121" s="35" t="str">
        <f t="shared" si="4"/>
        <v/>
      </c>
      <c r="I121" s="5" t="str">
        <f t="shared" si="5"/>
        <v/>
      </c>
      <c r="J121" s="87"/>
      <c r="K121" s="58"/>
    </row>
    <row r="122" spans="1:23" ht="17.25" customHeight="1" thickBot="1" x14ac:dyDescent="0.25">
      <c r="B122" s="31" t="s">
        <v>107</v>
      </c>
      <c r="C122" s="40"/>
      <c r="D122" s="44"/>
      <c r="E122" s="53" t="s">
        <v>108</v>
      </c>
      <c r="F122" s="54"/>
      <c r="G122" s="47">
        <v>471</v>
      </c>
      <c r="H122" s="35" t="str">
        <f t="shared" si="4"/>
        <v/>
      </c>
      <c r="I122" s="5" t="str">
        <f t="shared" si="5"/>
        <v/>
      </c>
      <c r="K122" s="58"/>
    </row>
    <row r="123" spans="1:23" ht="17.25" customHeight="1" thickBot="1" x14ac:dyDescent="0.25">
      <c r="B123" s="31" t="s">
        <v>109</v>
      </c>
      <c r="C123" s="40"/>
      <c r="D123" s="44"/>
      <c r="E123" s="53" t="s">
        <v>110</v>
      </c>
      <c r="F123" s="54"/>
      <c r="G123" s="47">
        <v>481</v>
      </c>
      <c r="H123" s="35" t="str">
        <f t="shared" si="4"/>
        <v/>
      </c>
      <c r="I123" s="5" t="str">
        <f t="shared" si="5"/>
        <v/>
      </c>
      <c r="K123" s="58"/>
    </row>
    <row r="124" spans="1:23" ht="17.25" customHeight="1" thickBot="1" x14ac:dyDescent="0.25">
      <c r="B124" s="31" t="s">
        <v>111</v>
      </c>
      <c r="C124" s="40"/>
      <c r="D124" s="44"/>
      <c r="E124" s="53" t="s">
        <v>112</v>
      </c>
      <c r="F124" s="54"/>
      <c r="G124" s="47">
        <v>489</v>
      </c>
      <c r="H124" s="35" t="str">
        <f t="shared" si="4"/>
        <v/>
      </c>
      <c r="I124" s="5" t="str">
        <f t="shared" si="5"/>
        <v/>
      </c>
      <c r="K124" s="58"/>
    </row>
    <row r="125" spans="1:23" ht="17.25" customHeight="1" thickBot="1" x14ac:dyDescent="0.25">
      <c r="B125" s="31" t="s">
        <v>113</v>
      </c>
      <c r="C125" s="40"/>
      <c r="D125" s="44"/>
      <c r="E125" s="53" t="s">
        <v>114</v>
      </c>
      <c r="F125" s="54"/>
      <c r="G125" s="47">
        <v>493</v>
      </c>
      <c r="H125" s="35" t="str">
        <f t="shared" si="4"/>
        <v/>
      </c>
      <c r="I125" s="5" t="str">
        <f t="shared" si="5"/>
        <v/>
      </c>
      <c r="K125" s="58"/>
    </row>
    <row r="126" spans="1:23" ht="17.25" customHeight="1" thickBot="1" x14ac:dyDescent="0.25">
      <c r="B126" s="31" t="s">
        <v>115</v>
      </c>
      <c r="C126" s="40"/>
      <c r="D126" s="44"/>
      <c r="E126" s="53" t="s">
        <v>116</v>
      </c>
      <c r="F126" s="54"/>
      <c r="G126" s="47">
        <v>507</v>
      </c>
      <c r="H126" s="35" t="str">
        <f t="shared" si="4"/>
        <v/>
      </c>
      <c r="I126" s="5" t="str">
        <f t="shared" si="5"/>
        <v/>
      </c>
      <c r="K126" s="58"/>
    </row>
    <row r="127" spans="1:23" ht="17.25" customHeight="1" thickBot="1" x14ac:dyDescent="0.25">
      <c r="B127" s="31" t="s">
        <v>117</v>
      </c>
      <c r="C127" s="40"/>
      <c r="D127" s="44"/>
      <c r="E127" s="53" t="s">
        <v>118</v>
      </c>
      <c r="F127" s="54"/>
      <c r="G127" s="47">
        <v>513</v>
      </c>
      <c r="H127" s="35" t="str">
        <f t="shared" si="4"/>
        <v/>
      </c>
      <c r="I127" s="5" t="str">
        <f t="shared" si="5"/>
        <v/>
      </c>
      <c r="K127" s="58"/>
    </row>
    <row r="128" spans="1:23" ht="17.25" customHeight="1" thickBot="1" x14ac:dyDescent="0.25">
      <c r="B128" s="31" t="s">
        <v>119</v>
      </c>
      <c r="C128" s="40"/>
      <c r="D128" s="44"/>
      <c r="E128" s="53" t="s">
        <v>120</v>
      </c>
      <c r="F128" s="54"/>
      <c r="G128" s="47">
        <v>518</v>
      </c>
      <c r="H128" s="35" t="str">
        <f t="shared" si="4"/>
        <v/>
      </c>
      <c r="I128" s="5" t="str">
        <f t="shared" si="5"/>
        <v/>
      </c>
      <c r="K128" s="58"/>
    </row>
    <row r="129" spans="1:11" s="100" customFormat="1" ht="17.25" customHeight="1" thickBot="1" x14ac:dyDescent="0.25">
      <c r="A129" s="77" t="s">
        <v>26</v>
      </c>
      <c r="B129" s="78" t="s">
        <v>121</v>
      </c>
      <c r="C129" s="79"/>
      <c r="D129" s="80"/>
      <c r="E129" s="81" t="s">
        <v>122</v>
      </c>
      <c r="F129" s="82"/>
      <c r="G129" s="83">
        <v>527</v>
      </c>
      <c r="H129" s="84">
        <f t="shared" si="4"/>
        <v>0.93225081699346413</v>
      </c>
      <c r="I129" s="85">
        <v>0.71388888888888891</v>
      </c>
      <c r="K129" s="101"/>
    </row>
    <row r="130" spans="1:11" ht="17.25" customHeight="1" thickBot="1" x14ac:dyDescent="0.25">
      <c r="B130" s="31" t="s">
        <v>123</v>
      </c>
      <c r="C130" s="40"/>
      <c r="D130" s="44"/>
      <c r="E130" s="53" t="s">
        <v>124</v>
      </c>
      <c r="F130" s="54"/>
      <c r="G130" s="47">
        <v>533</v>
      </c>
      <c r="H130" s="35" t="str">
        <f t="shared" si="4"/>
        <v/>
      </c>
      <c r="I130" s="5" t="str">
        <f t="shared" si="5"/>
        <v/>
      </c>
      <c r="K130" s="58"/>
    </row>
    <row r="131" spans="1:11" ht="17.25" customHeight="1" thickBot="1" x14ac:dyDescent="0.25">
      <c r="B131" s="31" t="s">
        <v>125</v>
      </c>
      <c r="C131" s="40"/>
      <c r="D131" s="44"/>
      <c r="E131" s="53" t="s">
        <v>126</v>
      </c>
      <c r="F131" s="54"/>
      <c r="G131" s="47">
        <v>540</v>
      </c>
      <c r="H131" s="35" t="str">
        <f t="shared" si="4"/>
        <v/>
      </c>
      <c r="I131" s="5" t="str">
        <f t="shared" si="5"/>
        <v/>
      </c>
      <c r="K131" s="58"/>
    </row>
    <row r="132" spans="1:11" ht="17.25" customHeight="1" thickBot="1" x14ac:dyDescent="0.25">
      <c r="B132" s="31" t="s">
        <v>127</v>
      </c>
      <c r="C132" s="40"/>
      <c r="D132" s="44"/>
      <c r="E132" s="53" t="s">
        <v>128</v>
      </c>
      <c r="F132" s="54"/>
      <c r="G132" s="47">
        <v>542</v>
      </c>
      <c r="H132" s="35" t="str">
        <f t="shared" si="4"/>
        <v/>
      </c>
      <c r="I132" s="5" t="str">
        <f t="shared" si="5"/>
        <v/>
      </c>
      <c r="K132" s="58"/>
    </row>
    <row r="133" spans="1:11" ht="17.25" customHeight="1" thickBot="1" x14ac:dyDescent="0.25">
      <c r="B133" s="31" t="s">
        <v>129</v>
      </c>
      <c r="C133" s="40"/>
      <c r="D133" s="44"/>
      <c r="E133" s="53" t="s">
        <v>124</v>
      </c>
      <c r="F133" s="54"/>
      <c r="G133" s="47">
        <v>544</v>
      </c>
      <c r="H133" s="35" t="str">
        <f t="shared" si="4"/>
        <v/>
      </c>
      <c r="I133" s="5" t="str">
        <f t="shared" si="5"/>
        <v/>
      </c>
      <c r="K133" s="58"/>
    </row>
    <row r="134" spans="1:11" s="100" customFormat="1" ht="17.25" customHeight="1" thickBot="1" x14ac:dyDescent="0.25">
      <c r="A134" s="109"/>
      <c r="B134" s="92" t="s">
        <v>130</v>
      </c>
      <c r="C134" s="93"/>
      <c r="D134" s="94"/>
      <c r="E134" s="95" t="s">
        <v>131</v>
      </c>
      <c r="F134" s="96"/>
      <c r="G134" s="97">
        <v>549</v>
      </c>
      <c r="H134" s="98" t="str">
        <f t="shared" si="4"/>
        <v/>
      </c>
      <c r="I134" s="99" t="str">
        <f t="shared" si="5"/>
        <v/>
      </c>
      <c r="K134" s="101"/>
    </row>
    <row r="135" spans="1:11" ht="17.25" customHeight="1" thickBot="1" x14ac:dyDescent="0.25">
      <c r="B135" s="31" t="s">
        <v>132</v>
      </c>
      <c r="C135" s="40"/>
      <c r="D135" s="44"/>
      <c r="E135" s="76" t="s">
        <v>133</v>
      </c>
      <c r="F135" s="54"/>
      <c r="G135" s="47">
        <v>555</v>
      </c>
      <c r="H135" s="35" t="str">
        <f t="shared" si="4"/>
        <v/>
      </c>
      <c r="I135" s="5" t="str">
        <f t="shared" si="5"/>
        <v/>
      </c>
      <c r="K135" s="58"/>
    </row>
    <row r="136" spans="1:11" ht="17.25" customHeight="1" thickBot="1" x14ac:dyDescent="0.25">
      <c r="B136" s="31" t="s">
        <v>134</v>
      </c>
      <c r="C136" s="40"/>
      <c r="D136" s="44"/>
      <c r="E136" s="53" t="s">
        <v>246</v>
      </c>
      <c r="F136" s="54"/>
      <c r="G136" s="47">
        <v>562</v>
      </c>
      <c r="H136" s="35" t="str">
        <f t="shared" si="4"/>
        <v/>
      </c>
      <c r="I136" s="5" t="str">
        <f t="shared" si="5"/>
        <v/>
      </c>
      <c r="K136" s="58"/>
    </row>
    <row r="137" spans="1:11" ht="17.25" customHeight="1" thickBot="1" x14ac:dyDescent="0.25">
      <c r="B137" s="31" t="s">
        <v>247</v>
      </c>
      <c r="C137" s="40"/>
      <c r="D137" s="44"/>
      <c r="E137" s="53" t="s">
        <v>255</v>
      </c>
      <c r="F137" s="54"/>
      <c r="G137" s="47">
        <v>565</v>
      </c>
      <c r="H137" s="35" t="str">
        <f t="shared" si="4"/>
        <v/>
      </c>
      <c r="I137" s="5" t="str">
        <f t="shared" si="5"/>
        <v/>
      </c>
      <c r="K137" s="58"/>
    </row>
    <row r="138" spans="1:11" ht="17.25" customHeight="1" thickBot="1" x14ac:dyDescent="0.25">
      <c r="B138" s="31" t="s">
        <v>256</v>
      </c>
      <c r="C138" s="40"/>
      <c r="D138" s="44"/>
      <c r="E138" s="53" t="s">
        <v>257</v>
      </c>
      <c r="F138" s="54"/>
      <c r="G138" s="47">
        <v>569</v>
      </c>
      <c r="H138" s="35" t="str">
        <f t="shared" si="4"/>
        <v/>
      </c>
      <c r="I138" s="5" t="str">
        <f t="shared" si="5"/>
        <v/>
      </c>
      <c r="K138" s="58"/>
    </row>
    <row r="139" spans="1:11" ht="17.25" customHeight="1" thickBot="1" x14ac:dyDescent="0.25">
      <c r="B139" s="31" t="s">
        <v>248</v>
      </c>
      <c r="C139" s="40"/>
      <c r="D139" s="44"/>
      <c r="E139" s="53" t="s">
        <v>258</v>
      </c>
      <c r="F139" s="54"/>
      <c r="G139" s="47">
        <v>571</v>
      </c>
      <c r="H139" s="35" t="str">
        <f t="shared" si="4"/>
        <v/>
      </c>
      <c r="I139" s="5" t="str">
        <f t="shared" si="5"/>
        <v/>
      </c>
      <c r="K139" s="58"/>
    </row>
    <row r="140" spans="1:11" ht="17.25" customHeight="1" thickBot="1" x14ac:dyDescent="0.25">
      <c r="B140" s="31" t="s">
        <v>249</v>
      </c>
      <c r="C140" s="40"/>
      <c r="D140" s="44"/>
      <c r="E140" s="53" t="s">
        <v>259</v>
      </c>
      <c r="F140" s="54"/>
      <c r="G140" s="47">
        <v>574</v>
      </c>
      <c r="H140" s="35" t="str">
        <f t="shared" si="4"/>
        <v/>
      </c>
      <c r="I140" s="5" t="str">
        <f t="shared" si="5"/>
        <v/>
      </c>
      <c r="K140" s="58"/>
    </row>
    <row r="141" spans="1:11" ht="17.25" customHeight="1" thickBot="1" x14ac:dyDescent="0.25">
      <c r="B141" s="31" t="s">
        <v>250</v>
      </c>
      <c r="C141" s="40"/>
      <c r="D141" s="44"/>
      <c r="E141" s="53" t="s">
        <v>260</v>
      </c>
      <c r="F141" s="54"/>
      <c r="G141" s="47">
        <v>583</v>
      </c>
      <c r="H141" s="35" t="str">
        <f t="shared" si="4"/>
        <v/>
      </c>
      <c r="I141" s="5" t="str">
        <f t="shared" si="5"/>
        <v/>
      </c>
      <c r="K141" s="58"/>
    </row>
    <row r="142" spans="1:11" ht="17.25" customHeight="1" thickBot="1" x14ac:dyDescent="0.25">
      <c r="B142" s="31" t="s">
        <v>251</v>
      </c>
      <c r="C142" s="40"/>
      <c r="D142" s="44"/>
      <c r="E142" s="53" t="s">
        <v>261</v>
      </c>
      <c r="F142" s="54"/>
      <c r="G142" s="47">
        <v>585</v>
      </c>
      <c r="H142" s="35" t="str">
        <f t="shared" si="4"/>
        <v/>
      </c>
      <c r="I142" s="5" t="str">
        <f t="shared" si="5"/>
        <v/>
      </c>
      <c r="K142" s="58"/>
    </row>
    <row r="143" spans="1:11" ht="17.25" customHeight="1" thickBot="1" x14ac:dyDescent="0.25">
      <c r="B143" s="31" t="s">
        <v>252</v>
      </c>
      <c r="C143" s="40"/>
      <c r="D143" s="44"/>
      <c r="E143" s="53" t="s">
        <v>262</v>
      </c>
      <c r="F143" s="54"/>
      <c r="G143" s="47">
        <v>589</v>
      </c>
      <c r="H143" s="35" t="str">
        <f t="shared" si="4"/>
        <v/>
      </c>
      <c r="I143" s="5" t="str">
        <f t="shared" si="5"/>
        <v/>
      </c>
      <c r="K143" s="58"/>
    </row>
    <row r="144" spans="1:11" ht="17.25" customHeight="1" thickBot="1" x14ac:dyDescent="0.25">
      <c r="B144" s="31" t="s">
        <v>253</v>
      </c>
      <c r="C144" s="40"/>
      <c r="D144" s="44"/>
      <c r="E144" s="76" t="s">
        <v>263</v>
      </c>
      <c r="F144" s="54"/>
      <c r="G144" s="47">
        <v>597</v>
      </c>
      <c r="H144" s="35" t="str">
        <f t="shared" si="4"/>
        <v/>
      </c>
      <c r="I144" s="5" t="str">
        <f t="shared" si="5"/>
        <v/>
      </c>
      <c r="K144" s="58"/>
    </row>
    <row r="145" spans="1:11" ht="17.25" customHeight="1" thickBot="1" x14ac:dyDescent="0.25">
      <c r="B145" s="31" t="s">
        <v>254</v>
      </c>
      <c r="C145" s="40"/>
      <c r="D145" s="44"/>
      <c r="E145" s="53" t="s">
        <v>264</v>
      </c>
      <c r="F145" s="54"/>
      <c r="G145" s="47">
        <v>601</v>
      </c>
      <c r="H145" s="35" t="str">
        <f t="shared" si="4"/>
        <v/>
      </c>
      <c r="I145" s="5" t="str">
        <f t="shared" si="5"/>
        <v/>
      </c>
      <c r="K145" s="58"/>
    </row>
    <row r="146" spans="1:11" ht="17.25" customHeight="1" thickBot="1" x14ac:dyDescent="0.25">
      <c r="B146" s="31" t="s">
        <v>136</v>
      </c>
      <c r="C146" s="40"/>
      <c r="D146" s="44"/>
      <c r="E146" s="53" t="s">
        <v>265</v>
      </c>
      <c r="F146" s="54"/>
      <c r="G146" s="47">
        <v>603</v>
      </c>
      <c r="H146" s="35" t="str">
        <f t="shared" si="4"/>
        <v/>
      </c>
      <c r="I146" s="5" t="str">
        <f t="shared" si="5"/>
        <v/>
      </c>
      <c r="K146" s="58"/>
    </row>
    <row r="147" spans="1:11" ht="17.25" customHeight="1" thickBot="1" x14ac:dyDescent="0.25">
      <c r="A147" s="77" t="s">
        <v>26</v>
      </c>
      <c r="B147" s="78" t="s">
        <v>137</v>
      </c>
      <c r="C147" s="79"/>
      <c r="D147" s="80"/>
      <c r="E147" s="81" t="s">
        <v>138</v>
      </c>
      <c r="F147" s="82"/>
      <c r="G147" s="83">
        <v>609</v>
      </c>
      <c r="H147" s="84">
        <v>3.3333333333333333E-2</v>
      </c>
      <c r="I147" s="85">
        <v>0.91666666666666663</v>
      </c>
      <c r="K147" s="58"/>
    </row>
    <row r="148" spans="1:11" ht="17.25" customHeight="1" x14ac:dyDescent="0.2">
      <c r="A148" s="3"/>
      <c r="B148" s="58"/>
      <c r="C148" s="3"/>
      <c r="D148" s="3"/>
      <c r="E148" s="3"/>
      <c r="F148" s="3"/>
      <c r="G148" s="3"/>
      <c r="H148" s="3"/>
      <c r="I148" s="3"/>
      <c r="K148" s="58"/>
    </row>
    <row r="149" spans="1:11" ht="17.25" customHeight="1" x14ac:dyDescent="0.2">
      <c r="A149" s="3"/>
      <c r="B149" s="58"/>
      <c r="C149" s="3"/>
      <c r="D149" s="3"/>
      <c r="E149" s="3"/>
      <c r="F149" s="3"/>
      <c r="G149" s="3"/>
      <c r="H149" s="3"/>
      <c r="I149" s="3"/>
      <c r="K149" s="3"/>
    </row>
    <row r="150" spans="1:11" ht="17.25" customHeight="1" x14ac:dyDescent="0.2">
      <c r="A150" s="3"/>
      <c r="B150" s="58"/>
      <c r="C150" s="3"/>
      <c r="D150" s="3"/>
      <c r="E150" s="3"/>
      <c r="F150" s="3"/>
      <c r="G150" s="3"/>
      <c r="H150" s="3"/>
      <c r="I150" s="3"/>
      <c r="K150" s="3"/>
    </row>
    <row r="151" spans="1:11" s="100" customFormat="1" ht="17.25" customHeight="1" x14ac:dyDescent="0.2">
      <c r="B151" s="101"/>
    </row>
    <row r="152" spans="1:11" s="100" customFormat="1" ht="17.25" customHeight="1" x14ac:dyDescent="0.15">
      <c r="A152" s="109"/>
      <c r="B152" s="110"/>
      <c r="C152" s="110"/>
      <c r="D152" s="110"/>
      <c r="E152" s="110"/>
      <c r="F152" s="110"/>
      <c r="G152" s="110"/>
      <c r="H152" s="110"/>
      <c r="I152" s="110"/>
    </row>
    <row r="153" spans="1:11" ht="17.25" customHeight="1" x14ac:dyDescent="0.2">
      <c r="K153" s="58"/>
    </row>
    <row r="154" spans="1:11" ht="17.25" customHeight="1" x14ac:dyDescent="0.2">
      <c r="K154" s="58"/>
    </row>
    <row r="155" spans="1:11" ht="17.25" customHeight="1" x14ac:dyDescent="0.2">
      <c r="K155" s="58"/>
    </row>
    <row r="156" spans="1:11" ht="17.25" customHeight="1" x14ac:dyDescent="0.2">
      <c r="K156" s="58"/>
    </row>
    <row r="157" spans="1:11" ht="17.25" customHeight="1" x14ac:dyDescent="0.2">
      <c r="K157" s="58"/>
    </row>
    <row r="158" spans="1:11" ht="17.25" customHeight="1" x14ac:dyDescent="0.2">
      <c r="K158" s="58"/>
    </row>
    <row r="159" spans="1:11" ht="17.25" customHeight="1" x14ac:dyDescent="0.2">
      <c r="K159" s="58"/>
    </row>
    <row r="160" spans="1:11" ht="17.25" customHeight="1" x14ac:dyDescent="0.2">
      <c r="K160" s="58"/>
    </row>
    <row r="161" spans="11:11" ht="17.25" customHeight="1" x14ac:dyDescent="0.2">
      <c r="K161" s="58"/>
    </row>
    <row r="162" spans="11:11" ht="17.25" customHeight="1" x14ac:dyDescent="0.2">
      <c r="K162" s="58"/>
    </row>
    <row r="163" spans="11:11" ht="17.25" customHeight="1" x14ac:dyDescent="0.2">
      <c r="K163" s="58"/>
    </row>
    <row r="164" spans="11:11" ht="17.25" customHeight="1" x14ac:dyDescent="0.2">
      <c r="K164" s="58"/>
    </row>
    <row r="165" spans="11:11" ht="17.25" customHeight="1" x14ac:dyDescent="0.2">
      <c r="K165" s="58"/>
    </row>
    <row r="166" spans="11:11" ht="17.25" customHeight="1" x14ac:dyDescent="0.2">
      <c r="K166" s="58"/>
    </row>
    <row r="167" spans="11:11" ht="17.25" customHeight="1" x14ac:dyDescent="0.2">
      <c r="K167" s="58"/>
    </row>
    <row r="168" spans="11:11" ht="17.25" customHeight="1" x14ac:dyDescent="0.2">
      <c r="K168" s="58"/>
    </row>
    <row r="169" spans="11:11" ht="17.25" customHeight="1" x14ac:dyDescent="0.2">
      <c r="K169" s="58"/>
    </row>
    <row r="170" spans="11:11" ht="17.25" customHeight="1" x14ac:dyDescent="0.2">
      <c r="K170" s="58"/>
    </row>
    <row r="171" spans="11:11" ht="17.25" customHeight="1" x14ac:dyDescent="0.2">
      <c r="K171" s="58"/>
    </row>
    <row r="172" spans="11:11" ht="17.25" customHeight="1" x14ac:dyDescent="0.2">
      <c r="K172" s="58"/>
    </row>
    <row r="173" spans="11:11" ht="17.25" customHeight="1" x14ac:dyDescent="0.2">
      <c r="K173" s="58"/>
    </row>
    <row r="174" spans="11:11" ht="17.25" customHeight="1" x14ac:dyDescent="0.2">
      <c r="K174" s="58"/>
    </row>
    <row r="175" spans="11:11" ht="17.25" customHeight="1" x14ac:dyDescent="0.2">
      <c r="K175" s="58"/>
    </row>
  </sheetData>
  <mergeCells count="13">
    <mergeCell ref="B16:B17"/>
    <mergeCell ref="C16:D16"/>
    <mergeCell ref="H9:I9"/>
    <mergeCell ref="G11:I11"/>
    <mergeCell ref="G14:I14"/>
    <mergeCell ref="H15:I15"/>
    <mergeCell ref="G12:I12"/>
    <mergeCell ref="C11:E11"/>
    <mergeCell ref="C13:E13"/>
    <mergeCell ref="C15:E15"/>
    <mergeCell ref="B14:E14"/>
    <mergeCell ref="C12:E12"/>
    <mergeCell ref="C9:E9"/>
  </mergeCells>
  <phoneticPr fontId="0" type="noConversion"/>
  <pageMargins left="0.19685039370078741" right="0.19685039370078741" top="0.48" bottom="0.39370078740157483" header="0.45" footer="0.51181102362204722"/>
  <pageSetup paperSize="9" scale="96" fitToHeight="0" orientation="portrait" horizontalDpi="4294967294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BRM x00 km n°xxx</vt:lpstr>
      <vt:lpstr>'BRM x00 km n°xxx'!Zone_d_impression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</dc:creator>
  <cp:lastModifiedBy>Didier INNOCENT</cp:lastModifiedBy>
  <cp:lastPrinted>2008-10-21T20:06:20Z</cp:lastPrinted>
  <dcterms:created xsi:type="dcterms:W3CDTF">2004-11-26T05:13:13Z</dcterms:created>
  <dcterms:modified xsi:type="dcterms:W3CDTF">2018-10-19T16:53:16Z</dcterms:modified>
</cp:coreProperties>
</file>